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dko\Downloads\"/>
    </mc:Choice>
  </mc:AlternateContent>
  <bookViews>
    <workbookView xWindow="0" yWindow="0" windowWidth="20460" windowHeight="7605"/>
  </bookViews>
  <sheets>
    <sheet name="kvadratická" sheetId="1" r:id="rId1"/>
    <sheet name="lineárna" sheetId="4" r:id="rId2"/>
    <sheet name="lin.lomená" sheetId="5" r:id="rId3"/>
    <sheet name="exponenciálna" sheetId="3" r:id="rId4"/>
    <sheet name="logaritmická" sheetId="6" r:id="rId5"/>
  </sheets>
  <calcPr calcId="162913"/>
</workbook>
</file>

<file path=xl/calcChain.xml><?xml version="1.0" encoding="utf-8"?>
<calcChain xmlns="http://schemas.openxmlformats.org/spreadsheetml/2006/main">
  <c r="I3" i="3" l="1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2" i="3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14" i="5"/>
  <c r="L3" i="5"/>
  <c r="L4" i="5"/>
  <c r="L5" i="5"/>
  <c r="L6" i="5"/>
  <c r="L7" i="5"/>
  <c r="L8" i="5"/>
  <c r="L9" i="5"/>
  <c r="L10" i="5"/>
  <c r="L11" i="5"/>
  <c r="L12" i="5"/>
  <c r="L2" i="5"/>
  <c r="J4" i="4"/>
  <c r="J3" i="4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6" i="1"/>
  <c r="J8" i="1"/>
  <c r="J9" i="1"/>
  <c r="J10" i="1"/>
  <c r="J11" i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7" i="1"/>
  <c r="J6" i="1"/>
  <c r="G2" i="6" l="1"/>
  <c r="F3" i="6"/>
  <c r="G3" i="6" s="1"/>
  <c r="H27" i="3"/>
  <c r="H4" i="3"/>
  <c r="H5" i="3" s="1"/>
  <c r="H6" i="3" s="1"/>
  <c r="H7" i="3" s="1"/>
  <c r="H8" i="3" s="1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H41" i="3" s="1"/>
  <c r="H42" i="3" s="1"/>
  <c r="H43" i="3" s="1"/>
  <c r="H44" i="3" s="1"/>
  <c r="H45" i="3" s="1"/>
  <c r="H46" i="3" s="1"/>
  <c r="H47" i="3" s="1"/>
  <c r="H48" i="3" s="1"/>
  <c r="H49" i="3" s="1"/>
  <c r="H50" i="3" s="1"/>
  <c r="H51" i="3" s="1"/>
  <c r="H52" i="3" s="1"/>
  <c r="H3" i="3"/>
  <c r="K13" i="5"/>
  <c r="K14" i="5" s="1"/>
  <c r="K12" i="5" l="1"/>
  <c r="F4" i="6"/>
  <c r="K15" i="5"/>
  <c r="K11" i="5" l="1"/>
  <c r="K10" i="5" s="1"/>
  <c r="G4" i="6"/>
  <c r="F5" i="6"/>
  <c r="K16" i="5"/>
  <c r="F6" i="6" l="1"/>
  <c r="G5" i="6"/>
  <c r="K17" i="5"/>
  <c r="K9" i="5"/>
  <c r="F7" i="6" l="1"/>
  <c r="G6" i="6"/>
  <c r="K8" i="5"/>
  <c r="K18" i="5"/>
  <c r="F8" i="6" l="1"/>
  <c r="G7" i="6"/>
  <c r="K19" i="5"/>
  <c r="K7" i="5"/>
  <c r="F9" i="6" l="1"/>
  <c r="G8" i="6"/>
  <c r="K6" i="5"/>
  <c r="K20" i="5"/>
  <c r="F10" i="6" l="1"/>
  <c r="G9" i="6"/>
  <c r="K21" i="5"/>
  <c r="K5" i="5"/>
  <c r="F11" i="6" l="1"/>
  <c r="G10" i="6"/>
  <c r="K4" i="5"/>
  <c r="K22" i="5"/>
  <c r="F12" i="6" l="1"/>
  <c r="G11" i="6"/>
  <c r="K23" i="5"/>
  <c r="K3" i="5"/>
  <c r="F13" i="6" l="1"/>
  <c r="G12" i="6"/>
  <c r="K2" i="5"/>
  <c r="K24" i="5"/>
  <c r="F14" i="6" l="1"/>
  <c r="G13" i="6"/>
  <c r="K25" i="5"/>
  <c r="F15" i="6" l="1"/>
  <c r="G14" i="6"/>
  <c r="K26" i="5"/>
  <c r="F16" i="6" l="1"/>
  <c r="G15" i="6"/>
  <c r="K27" i="5"/>
  <c r="F17" i="6" l="1"/>
  <c r="G16" i="6"/>
  <c r="F18" i="6" l="1"/>
  <c r="G17" i="6"/>
  <c r="F19" i="6" l="1"/>
  <c r="G18" i="6"/>
  <c r="F20" i="6" l="1"/>
  <c r="G19" i="6"/>
  <c r="G20" i="6" l="1"/>
  <c r="F21" i="6"/>
  <c r="F22" i="6" l="1"/>
  <c r="G22" i="6" s="1"/>
  <c r="G21" i="6"/>
</calcChain>
</file>

<file path=xl/sharedStrings.xml><?xml version="1.0" encoding="utf-8"?>
<sst xmlns="http://schemas.openxmlformats.org/spreadsheetml/2006/main" count="73" uniqueCount="25">
  <si>
    <t xml:space="preserve">y = </t>
  </si>
  <si>
    <t>+</t>
  </si>
  <si>
    <t>x</t>
  </si>
  <si>
    <t>y</t>
  </si>
  <si>
    <t>a</t>
  </si>
  <si>
    <t>Zdrojové dáta</t>
  </si>
  <si>
    <t>c</t>
  </si>
  <si>
    <t>b</t>
  </si>
  <si>
    <r>
      <t>x</t>
    </r>
    <r>
      <rPr>
        <b/>
        <vertAlign val="superscript"/>
        <sz val="12"/>
        <rFont val="Times New Roman"/>
        <family val="1"/>
        <charset val="238"/>
      </rPr>
      <t>2</t>
    </r>
  </si>
  <si>
    <t>y=</t>
  </si>
  <si>
    <t>)</t>
  </si>
  <si>
    <t>d</t>
  </si>
  <si>
    <t>cx+d=0</t>
  </si>
  <si>
    <t>x=-d/c</t>
  </si>
  <si>
    <t>x+</t>
  </si>
  <si>
    <t>log</t>
  </si>
  <si>
    <t>↑</t>
  </si>
  <si>
    <t xml:space="preserve">x-ová súradnica vrchola -b/2a zmenšená o 4 → </t>
  </si>
  <si>
    <t>každé ďalšie o 0,5 väčšie →</t>
  </si>
  <si>
    <t>A bude krásna parabola :)</t>
  </si>
  <si>
    <t>Grafom je priamka, preto postačujú 2 body na zostrojenie grafu</t>
  </si>
  <si>
    <t>y-ové súradnice získame dosadením, pozor na $</t>
  </si>
  <si>
    <t>y = (</t>
  </si>
  <si>
    <t xml:space="preserve">x + </t>
  </si>
  <si>
    <t>) / (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</si>
</sst>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charset val="238"/>
    </font>
    <font>
      <sz val="8"/>
      <name val="Arial"/>
      <family val="2"/>
      <charset val="238"/>
    </font>
    <font>
      <b/>
      <sz val="12"/>
      <name val="Times New Roman"/>
      <family val="1"/>
      <charset val="238"/>
    </font>
    <font>
      <b/>
      <vertAlign val="superscript"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b/>
      <vertAlign val="subscript"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2" fillId="2" borderId="0" xfId="0" applyFont="1" applyFill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3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3" borderId="0" xfId="0" applyFont="1" applyFill="1"/>
    <xf numFmtId="2" fontId="0" fillId="0" borderId="0" xfId="0" applyNumberFormat="1" applyAlignment="1">
      <alignment horizontal="center"/>
    </xf>
    <xf numFmtId="2" fontId="5" fillId="3" borderId="0" xfId="0" applyNumberFormat="1" applyFont="1" applyFill="1" applyAlignment="1">
      <alignment horizontal="center"/>
    </xf>
    <xf numFmtId="2" fontId="6" fillId="0" borderId="0" xfId="0" applyNumberFormat="1" applyFont="1" applyAlignment="1">
      <alignment horizontal="center"/>
    </xf>
    <xf numFmtId="2" fontId="0" fillId="0" borderId="0" xfId="0" applyNumberFormat="1"/>
    <xf numFmtId="0" fontId="7" fillId="0" borderId="0" xfId="0" applyFont="1"/>
    <xf numFmtId="0" fontId="8" fillId="3" borderId="0" xfId="0" applyFont="1" applyFill="1"/>
    <xf numFmtId="0" fontId="9" fillId="3" borderId="0" xfId="0" applyFont="1" applyFill="1"/>
    <xf numFmtId="0" fontId="8" fillId="0" borderId="0" xfId="0" applyFont="1"/>
    <xf numFmtId="0" fontId="9" fillId="0" borderId="0" xfId="0" applyFont="1"/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2" fontId="0" fillId="5" borderId="0" xfId="0" applyNumberFormat="1" applyFill="1" applyAlignment="1">
      <alignment horizontal="center"/>
    </xf>
    <xf numFmtId="0" fontId="2" fillId="0" borderId="0" xfId="0" applyFont="1" applyAlignment="1">
      <alignment horizontal="center"/>
    </xf>
    <xf numFmtId="0" fontId="4" fillId="3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5" fillId="3" borderId="0" xfId="0" applyFont="1" applyFill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kvadratická!$K$5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kvadratická!$J$6:$J$45</c:f>
              <c:numCache>
                <c:formatCode>General</c:formatCode>
                <c:ptCount val="40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  <c:pt idx="13">
                  <c:v>3.5</c:v>
                </c:pt>
                <c:pt idx="14">
                  <c:v>4</c:v>
                </c:pt>
                <c:pt idx="15">
                  <c:v>4.5</c:v>
                </c:pt>
                <c:pt idx="16">
                  <c:v>5</c:v>
                </c:pt>
              </c:numCache>
            </c:numRef>
          </c:xVal>
          <c:yVal>
            <c:numRef>
              <c:f>kvadratická!$K$6:$K$45</c:f>
              <c:numCache>
                <c:formatCode>General</c:formatCode>
                <c:ptCount val="40"/>
                <c:pt idx="0">
                  <c:v>-45</c:v>
                </c:pt>
                <c:pt idx="1">
                  <c:v>-37.5</c:v>
                </c:pt>
                <c:pt idx="2">
                  <c:v>-31</c:v>
                </c:pt>
                <c:pt idx="3">
                  <c:v>-25.5</c:v>
                </c:pt>
                <c:pt idx="4">
                  <c:v>-21</c:v>
                </c:pt>
                <c:pt idx="5">
                  <c:v>-17.5</c:v>
                </c:pt>
                <c:pt idx="6">
                  <c:v>-15</c:v>
                </c:pt>
                <c:pt idx="7">
                  <c:v>-13.5</c:v>
                </c:pt>
                <c:pt idx="8">
                  <c:v>-13</c:v>
                </c:pt>
                <c:pt idx="9">
                  <c:v>-13.5</c:v>
                </c:pt>
                <c:pt idx="10">
                  <c:v>-15</c:v>
                </c:pt>
                <c:pt idx="11">
                  <c:v>-17.5</c:v>
                </c:pt>
                <c:pt idx="12">
                  <c:v>-21</c:v>
                </c:pt>
                <c:pt idx="13">
                  <c:v>-25.5</c:v>
                </c:pt>
                <c:pt idx="14">
                  <c:v>-31</c:v>
                </c:pt>
                <c:pt idx="15">
                  <c:v>-37.5</c:v>
                </c:pt>
                <c:pt idx="16">
                  <c:v>-45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44F-4C79-A7B5-02B22A597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3559439"/>
        <c:axId val="423556527"/>
      </c:scatterChart>
      <c:valAx>
        <c:axId val="423559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23556527"/>
        <c:crosses val="autoZero"/>
        <c:crossBetween val="midCat"/>
      </c:valAx>
      <c:valAx>
        <c:axId val="423556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235594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Lineárna funkcia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lineárna!$I$3:$I$4</c:f>
              <c:numCache>
                <c:formatCode>General</c:formatCode>
                <c:ptCount val="2"/>
                <c:pt idx="0">
                  <c:v>-5</c:v>
                </c:pt>
                <c:pt idx="1">
                  <c:v>5</c:v>
                </c:pt>
              </c:numCache>
            </c:numRef>
          </c:xVal>
          <c:yVal>
            <c:numRef>
              <c:f>lineárna!$J$3:$J$4</c:f>
              <c:numCache>
                <c:formatCode>General</c:formatCode>
                <c:ptCount val="2"/>
                <c:pt idx="0">
                  <c:v>11</c:v>
                </c:pt>
                <c:pt idx="1">
                  <c:v>-19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56-484F-AAF5-30EBE7726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0626719"/>
        <c:axId val="440629631"/>
      </c:scatterChart>
      <c:valAx>
        <c:axId val="4406267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40629631"/>
        <c:crosses val="autoZero"/>
        <c:crossBetween val="midCat"/>
      </c:valAx>
      <c:valAx>
        <c:axId val="440629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406267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Lineárne lomená funkcia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lin.lomená!$K$2:$K$27</c:f>
              <c:numCache>
                <c:formatCode>0.00</c:formatCode>
                <c:ptCount val="26"/>
                <c:pt idx="0">
                  <c:v>-0.19999999999999973</c:v>
                </c:pt>
                <c:pt idx="1">
                  <c:v>2.7755575615628914E-16</c:v>
                </c:pt>
                <c:pt idx="2">
                  <c:v>0.20000000000000029</c:v>
                </c:pt>
                <c:pt idx="3">
                  <c:v>0.4000000000000003</c:v>
                </c:pt>
                <c:pt idx="4">
                  <c:v>0.60000000000000031</c:v>
                </c:pt>
                <c:pt idx="5">
                  <c:v>0.80000000000000027</c:v>
                </c:pt>
                <c:pt idx="6">
                  <c:v>1.0000000000000002</c:v>
                </c:pt>
                <c:pt idx="7">
                  <c:v>1.2000000000000002</c:v>
                </c:pt>
                <c:pt idx="8">
                  <c:v>1.4000000000000001</c:v>
                </c:pt>
                <c:pt idx="9">
                  <c:v>1.6</c:v>
                </c:pt>
                <c:pt idx="10">
                  <c:v>1.8</c:v>
                </c:pt>
                <c:pt idx="11">
                  <c:v>2</c:v>
                </c:pt>
                <c:pt idx="12">
                  <c:v>2.2000000000000002</c:v>
                </c:pt>
                <c:pt idx="13">
                  <c:v>2.4000000000000004</c:v>
                </c:pt>
                <c:pt idx="14">
                  <c:v>2.6000000000000005</c:v>
                </c:pt>
                <c:pt idx="15">
                  <c:v>2.8000000000000007</c:v>
                </c:pt>
                <c:pt idx="16">
                  <c:v>3.0000000000000009</c:v>
                </c:pt>
                <c:pt idx="17">
                  <c:v>3.2000000000000011</c:v>
                </c:pt>
                <c:pt idx="18">
                  <c:v>3.4000000000000012</c:v>
                </c:pt>
                <c:pt idx="19">
                  <c:v>3.6000000000000014</c:v>
                </c:pt>
                <c:pt idx="20">
                  <c:v>3.8000000000000016</c:v>
                </c:pt>
                <c:pt idx="21">
                  <c:v>4.0000000000000018</c:v>
                </c:pt>
                <c:pt idx="22">
                  <c:v>4.200000000000002</c:v>
                </c:pt>
                <c:pt idx="23">
                  <c:v>4.4000000000000021</c:v>
                </c:pt>
                <c:pt idx="24">
                  <c:v>4.6000000000000023</c:v>
                </c:pt>
                <c:pt idx="25">
                  <c:v>4.8000000000000025</c:v>
                </c:pt>
              </c:numCache>
            </c:numRef>
          </c:xVal>
          <c:yVal>
            <c:numRef>
              <c:f>lin.lomená!$L$2:$L$27</c:f>
              <c:numCache>
                <c:formatCode>0.00</c:formatCode>
                <c:ptCount val="26"/>
                <c:pt idx="0">
                  <c:v>-1.1818181818181821</c:v>
                </c:pt>
                <c:pt idx="1">
                  <c:v>-1.5000000000000004</c:v>
                </c:pt>
                <c:pt idx="2">
                  <c:v>-1.8888888888888893</c:v>
                </c:pt>
                <c:pt idx="3">
                  <c:v>-2.3750000000000009</c:v>
                </c:pt>
                <c:pt idx="4">
                  <c:v>-3.0000000000000013</c:v>
                </c:pt>
                <c:pt idx="5">
                  <c:v>-3.8333333333333348</c:v>
                </c:pt>
                <c:pt idx="6">
                  <c:v>-5.0000000000000009</c:v>
                </c:pt>
                <c:pt idx="7">
                  <c:v>-6.7500000000000018</c:v>
                </c:pt>
                <c:pt idx="8">
                  <c:v>-9.6666666666666696</c:v>
                </c:pt>
                <c:pt idx="9">
                  <c:v>-15.500000000000004</c:v>
                </c:pt>
                <c:pt idx="10">
                  <c:v>-33.000000000000007</c:v>
                </c:pt>
                <c:pt idx="12">
                  <c:v>36.999999999999972</c:v>
                </c:pt>
                <c:pt idx="13">
                  <c:v>19.499999999999986</c:v>
                </c:pt>
                <c:pt idx="14">
                  <c:v>13.666666666666657</c:v>
                </c:pt>
                <c:pt idx="15">
                  <c:v>10.749999999999993</c:v>
                </c:pt>
                <c:pt idx="16">
                  <c:v>8.9999999999999929</c:v>
                </c:pt>
                <c:pt idx="17">
                  <c:v>7.8333333333333286</c:v>
                </c:pt>
                <c:pt idx="18">
                  <c:v>6.9999999999999956</c:v>
                </c:pt>
                <c:pt idx="19">
                  <c:v>6.3749999999999964</c:v>
                </c:pt>
                <c:pt idx="20">
                  <c:v>5.8888888888888857</c:v>
                </c:pt>
                <c:pt idx="21">
                  <c:v>5.4999999999999964</c:v>
                </c:pt>
                <c:pt idx="22">
                  <c:v>5.181818181818179</c:v>
                </c:pt>
                <c:pt idx="23">
                  <c:v>4.9166666666666643</c:v>
                </c:pt>
                <c:pt idx="24">
                  <c:v>4.6923076923076898</c:v>
                </c:pt>
                <c:pt idx="25">
                  <c:v>4.4999999999999982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B0C-45C6-A8DE-BB9333E7D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3559855"/>
        <c:axId val="423557359"/>
      </c:scatterChart>
      <c:valAx>
        <c:axId val="4235598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23557359"/>
        <c:crosses val="autoZero"/>
        <c:crossBetween val="midCat"/>
      </c:valAx>
      <c:valAx>
        <c:axId val="423557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235598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Exponenciálna funkcia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exponenciálna!$I$1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exponenciálna!$H$2:$H$52</c:f>
              <c:numCache>
                <c:formatCode>General</c:formatCode>
                <c:ptCount val="51"/>
                <c:pt idx="0">
                  <c:v>-5</c:v>
                </c:pt>
                <c:pt idx="1">
                  <c:v>-4.8</c:v>
                </c:pt>
                <c:pt idx="2">
                  <c:v>-4.5999999999999996</c:v>
                </c:pt>
                <c:pt idx="3">
                  <c:v>-4.3999999999999995</c:v>
                </c:pt>
                <c:pt idx="4">
                  <c:v>-4.1999999999999993</c:v>
                </c:pt>
                <c:pt idx="5">
                  <c:v>-3.9999999999999991</c:v>
                </c:pt>
                <c:pt idx="6">
                  <c:v>-3.7999999999999989</c:v>
                </c:pt>
                <c:pt idx="7">
                  <c:v>-3.5999999999999988</c:v>
                </c:pt>
                <c:pt idx="8">
                  <c:v>-3.3999999999999986</c:v>
                </c:pt>
                <c:pt idx="9">
                  <c:v>-3.1999999999999984</c:v>
                </c:pt>
                <c:pt idx="10">
                  <c:v>-2.9999999999999982</c:v>
                </c:pt>
                <c:pt idx="11">
                  <c:v>-2.799999999999998</c:v>
                </c:pt>
                <c:pt idx="12">
                  <c:v>-2.5999999999999979</c:v>
                </c:pt>
                <c:pt idx="13">
                  <c:v>-2.3999999999999977</c:v>
                </c:pt>
                <c:pt idx="14">
                  <c:v>-2.1999999999999975</c:v>
                </c:pt>
                <c:pt idx="15">
                  <c:v>-1.9999999999999976</c:v>
                </c:pt>
                <c:pt idx="16">
                  <c:v>-1.7999999999999976</c:v>
                </c:pt>
                <c:pt idx="17">
                  <c:v>-1.5999999999999976</c:v>
                </c:pt>
                <c:pt idx="18">
                  <c:v>-1.3999999999999977</c:v>
                </c:pt>
                <c:pt idx="19">
                  <c:v>-1.1999999999999977</c:v>
                </c:pt>
                <c:pt idx="20">
                  <c:v>-0.99999999999999778</c:v>
                </c:pt>
                <c:pt idx="21">
                  <c:v>-0.79999999999999782</c:v>
                </c:pt>
                <c:pt idx="22">
                  <c:v>-0.59999999999999787</c:v>
                </c:pt>
                <c:pt idx="23">
                  <c:v>-0.39999999999999786</c:v>
                </c:pt>
                <c:pt idx="24">
                  <c:v>-0.19999999999999785</c:v>
                </c:pt>
                <c:pt idx="25">
                  <c:v>2.1649348980190553E-15</c:v>
                </c:pt>
                <c:pt idx="26">
                  <c:v>0.20000000000000218</c:v>
                </c:pt>
                <c:pt idx="27">
                  <c:v>0.40000000000000219</c:v>
                </c:pt>
                <c:pt idx="28">
                  <c:v>0.6000000000000022</c:v>
                </c:pt>
                <c:pt idx="29">
                  <c:v>0.80000000000000226</c:v>
                </c:pt>
                <c:pt idx="30">
                  <c:v>1.0000000000000022</c:v>
                </c:pt>
                <c:pt idx="31">
                  <c:v>1.2000000000000022</c:v>
                </c:pt>
                <c:pt idx="32">
                  <c:v>1.4000000000000021</c:v>
                </c:pt>
                <c:pt idx="33">
                  <c:v>1.6000000000000021</c:v>
                </c:pt>
                <c:pt idx="34">
                  <c:v>1.800000000000002</c:v>
                </c:pt>
                <c:pt idx="35">
                  <c:v>2.0000000000000022</c:v>
                </c:pt>
                <c:pt idx="36">
                  <c:v>2.2000000000000024</c:v>
                </c:pt>
                <c:pt idx="37">
                  <c:v>2.4000000000000026</c:v>
                </c:pt>
                <c:pt idx="38">
                  <c:v>2.6000000000000028</c:v>
                </c:pt>
                <c:pt idx="39">
                  <c:v>2.8000000000000029</c:v>
                </c:pt>
                <c:pt idx="40">
                  <c:v>3.0000000000000031</c:v>
                </c:pt>
                <c:pt idx="41">
                  <c:v>3.2000000000000033</c:v>
                </c:pt>
                <c:pt idx="42">
                  <c:v>3.4000000000000035</c:v>
                </c:pt>
                <c:pt idx="43">
                  <c:v>3.6000000000000036</c:v>
                </c:pt>
                <c:pt idx="44">
                  <c:v>3.8000000000000038</c:v>
                </c:pt>
                <c:pt idx="45">
                  <c:v>4.0000000000000036</c:v>
                </c:pt>
                <c:pt idx="46">
                  <c:v>4.2000000000000037</c:v>
                </c:pt>
                <c:pt idx="47">
                  <c:v>4.4000000000000039</c:v>
                </c:pt>
                <c:pt idx="48">
                  <c:v>4.6000000000000041</c:v>
                </c:pt>
                <c:pt idx="49">
                  <c:v>4.8000000000000043</c:v>
                </c:pt>
                <c:pt idx="50">
                  <c:v>5.0000000000000044</c:v>
                </c:pt>
              </c:numCache>
            </c:numRef>
          </c:xVal>
          <c:yVal>
            <c:numRef>
              <c:f>exponenciálna!$I$2:$I$52</c:f>
              <c:numCache>
                <c:formatCode>0.00</c:formatCode>
                <c:ptCount val="51"/>
                <c:pt idx="0">
                  <c:v>1032</c:v>
                </c:pt>
                <c:pt idx="1">
                  <c:v>899.4437768152311</c:v>
                </c:pt>
                <c:pt idx="2">
                  <c:v>784.04688205332377</c:v>
                </c:pt>
                <c:pt idx="3">
                  <c:v>683.58805031572126</c:v>
                </c:pt>
                <c:pt idx="4">
                  <c:v>596.13355775848129</c:v>
                </c:pt>
                <c:pt idx="5">
                  <c:v>520</c:v>
                </c:pt>
                <c:pt idx="6">
                  <c:v>453.7218884076151</c:v>
                </c:pt>
                <c:pt idx="7">
                  <c:v>396.02344102666115</c:v>
                </c:pt>
                <c:pt idx="8">
                  <c:v>345.79402515786057</c:v>
                </c:pt>
                <c:pt idx="9">
                  <c:v>302.06677887924064</c:v>
                </c:pt>
                <c:pt idx="10">
                  <c:v>263.99999999999972</c:v>
                </c:pt>
                <c:pt idx="11">
                  <c:v>230.86094420380755</c:v>
                </c:pt>
                <c:pt idx="12">
                  <c:v>202.01172051333057</c:v>
                </c:pt>
                <c:pt idx="13">
                  <c:v>176.89701257893012</c:v>
                </c:pt>
                <c:pt idx="14">
                  <c:v>155.03338943962018</c:v>
                </c:pt>
                <c:pt idx="15">
                  <c:v>135.99999999999974</c:v>
                </c:pt>
                <c:pt idx="16">
                  <c:v>119.43047210190366</c:v>
                </c:pt>
                <c:pt idx="17">
                  <c:v>105.00586025666537</c:v>
                </c:pt>
                <c:pt idx="18">
                  <c:v>92.448506289465058</c:v>
                </c:pt>
                <c:pt idx="19">
                  <c:v>81.516694719810076</c:v>
                </c:pt>
                <c:pt idx="20">
                  <c:v>71.999999999999915</c:v>
                </c:pt>
                <c:pt idx="21">
                  <c:v>63.715236050951873</c:v>
                </c:pt>
                <c:pt idx="22">
                  <c:v>56.50293012833265</c:v>
                </c:pt>
                <c:pt idx="23">
                  <c:v>50.224253144732543</c:v>
                </c:pt>
                <c:pt idx="24">
                  <c:v>44.758347359905052</c:v>
                </c:pt>
                <c:pt idx="25">
                  <c:v>39.999999999999957</c:v>
                </c:pt>
                <c:pt idx="26">
                  <c:v>35.857618025475929</c:v>
                </c:pt>
                <c:pt idx="27">
                  <c:v>32.251465064166339</c:v>
                </c:pt>
                <c:pt idx="28">
                  <c:v>29.112126572366268</c:v>
                </c:pt>
                <c:pt idx="29">
                  <c:v>26.379173679952526</c:v>
                </c:pt>
                <c:pt idx="30">
                  <c:v>23.999999999999979</c:v>
                </c:pt>
                <c:pt idx="31">
                  <c:v>21.928809012737965</c:v>
                </c:pt>
                <c:pt idx="32">
                  <c:v>20.125732532083166</c:v>
                </c:pt>
                <c:pt idx="33">
                  <c:v>18.556063286183139</c:v>
                </c:pt>
                <c:pt idx="34">
                  <c:v>17.189586839976265</c:v>
                </c:pt>
                <c:pt idx="35">
                  <c:v>15.999999999999988</c:v>
                </c:pt>
                <c:pt idx="36">
                  <c:v>14.964404506368981</c:v>
                </c:pt>
                <c:pt idx="37">
                  <c:v>14.062866266041581</c:v>
                </c:pt>
                <c:pt idx="38">
                  <c:v>13.278031643091566</c:v>
                </c:pt>
                <c:pt idx="39">
                  <c:v>12.594793419988131</c:v>
                </c:pt>
                <c:pt idx="40">
                  <c:v>11.999999999999991</c:v>
                </c:pt>
                <c:pt idx="41">
                  <c:v>11.482202253184489</c:v>
                </c:pt>
                <c:pt idx="42">
                  <c:v>11.031433133020789</c:v>
                </c:pt>
                <c:pt idx="43">
                  <c:v>10.639015821545781</c:v>
                </c:pt>
                <c:pt idx="44">
                  <c:v>10.297396709994064</c:v>
                </c:pt>
                <c:pt idx="45">
                  <c:v>9.9999999999999947</c:v>
                </c:pt>
                <c:pt idx="46">
                  <c:v>9.7411011265922447</c:v>
                </c:pt>
                <c:pt idx="47">
                  <c:v>9.5157165665103935</c:v>
                </c:pt>
                <c:pt idx="48">
                  <c:v>9.3195079107728898</c:v>
                </c:pt>
                <c:pt idx="49">
                  <c:v>9.1486983549970322</c:v>
                </c:pt>
                <c:pt idx="50">
                  <c:v>8.9999999999999964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3D0-46A5-9002-F5BB92953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2396879"/>
        <c:axId val="442389807"/>
      </c:scatterChart>
      <c:valAx>
        <c:axId val="4423968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42389807"/>
        <c:crosses val="autoZero"/>
        <c:crossBetween val="midCat"/>
      </c:valAx>
      <c:valAx>
        <c:axId val="442389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423968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Logaritmická funkcia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logaritmická!$F$2:$F$22</c:f>
              <c:numCache>
                <c:formatCode>General</c:formatCode>
                <c:ptCount val="21"/>
                <c:pt idx="0">
                  <c:v>0.1</c:v>
                </c:pt>
                <c:pt idx="1">
                  <c:v>0.30000000000000004</c:v>
                </c:pt>
                <c:pt idx="2">
                  <c:v>0.5</c:v>
                </c:pt>
                <c:pt idx="3">
                  <c:v>0.7</c:v>
                </c:pt>
                <c:pt idx="4">
                  <c:v>0.89999999999999991</c:v>
                </c:pt>
                <c:pt idx="5">
                  <c:v>1.0999999999999999</c:v>
                </c:pt>
                <c:pt idx="6">
                  <c:v>1.2999999999999998</c:v>
                </c:pt>
                <c:pt idx="7">
                  <c:v>1.4999999999999998</c:v>
                </c:pt>
                <c:pt idx="8">
                  <c:v>1.6999999999999997</c:v>
                </c:pt>
                <c:pt idx="9">
                  <c:v>1.8999999999999997</c:v>
                </c:pt>
                <c:pt idx="10">
                  <c:v>2.0999999999999996</c:v>
                </c:pt>
                <c:pt idx="11">
                  <c:v>2.2999999999999998</c:v>
                </c:pt>
                <c:pt idx="12">
                  <c:v>2.5</c:v>
                </c:pt>
                <c:pt idx="13">
                  <c:v>2.7</c:v>
                </c:pt>
                <c:pt idx="14">
                  <c:v>2.9000000000000004</c:v>
                </c:pt>
                <c:pt idx="15">
                  <c:v>3.1000000000000005</c:v>
                </c:pt>
                <c:pt idx="16">
                  <c:v>3.3000000000000007</c:v>
                </c:pt>
                <c:pt idx="17">
                  <c:v>3.5000000000000009</c:v>
                </c:pt>
                <c:pt idx="18">
                  <c:v>3.7000000000000011</c:v>
                </c:pt>
                <c:pt idx="19">
                  <c:v>3.9000000000000012</c:v>
                </c:pt>
                <c:pt idx="20">
                  <c:v>4.1000000000000014</c:v>
                </c:pt>
              </c:numCache>
            </c:numRef>
          </c:xVal>
          <c:yVal>
            <c:numRef>
              <c:f>logaritmická!$G$2:$G$22</c:f>
              <c:numCache>
                <c:formatCode>General</c:formatCode>
                <c:ptCount val="21"/>
                <c:pt idx="0">
                  <c:v>-2.0959032742893844</c:v>
                </c:pt>
                <c:pt idx="1">
                  <c:v>-1.0959032742893844</c:v>
                </c:pt>
                <c:pt idx="2">
                  <c:v>-0.63092975357145742</c:v>
                </c:pt>
                <c:pt idx="3">
                  <c:v>-0.32465952512796237</c:v>
                </c:pt>
                <c:pt idx="4">
                  <c:v>-9.5903274289384693E-2</c:v>
                </c:pt>
                <c:pt idx="5">
                  <c:v>8.6755064354753358E-2</c:v>
                </c:pt>
                <c:pt idx="6">
                  <c:v>0.23881424518340794</c:v>
                </c:pt>
                <c:pt idx="7">
                  <c:v>0.36907024642854236</c:v>
                </c:pt>
                <c:pt idx="8">
                  <c:v>0.48299864887318111</c:v>
                </c:pt>
                <c:pt idx="9">
                  <c:v>0.58424058495699049</c:v>
                </c:pt>
                <c:pt idx="10">
                  <c:v>0.67534047487203741</c:v>
                </c:pt>
                <c:pt idx="11">
                  <c:v>0.75814655591088631</c:v>
                </c:pt>
                <c:pt idx="12">
                  <c:v>0.83404376714646966</c:v>
                </c:pt>
                <c:pt idx="13">
                  <c:v>0.90409672571061539</c:v>
                </c:pt>
                <c:pt idx="14">
                  <c:v>0.96914147782127813</c:v>
                </c:pt>
                <c:pt idx="15">
                  <c:v>1.0298465829676304</c:v>
                </c:pt>
                <c:pt idx="16">
                  <c:v>1.0867550643547537</c:v>
                </c:pt>
                <c:pt idx="17">
                  <c:v>1.140313995589965</c:v>
                </c:pt>
                <c:pt idx="18">
                  <c:v>1.1908958539288885</c:v>
                </c:pt>
                <c:pt idx="19">
                  <c:v>1.2388142451834083</c:v>
                </c:pt>
                <c:pt idx="20">
                  <c:v>1.284335691730571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431-49D0-9FA6-049B58B1B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0619231"/>
        <c:axId val="440623807"/>
      </c:scatterChart>
      <c:valAx>
        <c:axId val="4406192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40623807"/>
        <c:crosses val="autoZero"/>
        <c:crossBetween val="midCat"/>
      </c:valAx>
      <c:valAx>
        <c:axId val="440623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406192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485774</xdr:colOff>
      <xdr:row>3</xdr:row>
      <xdr:rowOff>0</xdr:rowOff>
    </xdr:from>
    <xdr:to>
      <xdr:col>16</xdr:col>
      <xdr:colOff>76199</xdr:colOff>
      <xdr:row>19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5</xdr:row>
      <xdr:rowOff>66675</xdr:rowOff>
    </xdr:from>
    <xdr:to>
      <xdr:col>9</xdr:col>
      <xdr:colOff>533400</xdr:colOff>
      <xdr:row>22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95250</xdr:colOff>
      <xdr:row>1</xdr:row>
      <xdr:rowOff>28575</xdr:rowOff>
    </xdr:from>
    <xdr:to>
      <xdr:col>19</xdr:col>
      <xdr:colOff>400050</xdr:colOff>
      <xdr:row>18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1</xdr:row>
      <xdr:rowOff>66675</xdr:rowOff>
    </xdr:from>
    <xdr:to>
      <xdr:col>16</xdr:col>
      <xdr:colOff>438150</xdr:colOff>
      <xdr:row>15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228599</xdr:colOff>
      <xdr:row>0</xdr:row>
      <xdr:rowOff>161924</xdr:rowOff>
    </xdr:from>
    <xdr:to>
      <xdr:col>12</xdr:col>
      <xdr:colOff>504824</xdr:colOff>
      <xdr:row>13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tabSelected="1" workbookViewId="0">
      <selection activeCell="K6" sqref="K6"/>
    </sheetView>
  </sheetViews>
  <sheetFormatPr defaultRowHeight="15.75" x14ac:dyDescent="0.25"/>
  <cols>
    <col min="1" max="1" width="4.28515625" style="4" bestFit="1" customWidth="1"/>
    <col min="2" max="2" width="2.85546875" style="4" bestFit="1" customWidth="1"/>
    <col min="3" max="4" width="4.28515625" style="4" customWidth="1"/>
    <col min="5" max="5" width="2.140625" style="4" bestFit="1" customWidth="1"/>
    <col min="6" max="7" width="4.28515625" style="4" customWidth="1"/>
    <col min="8" max="8" width="4" style="4" bestFit="1" customWidth="1"/>
    <col min="9" max="9" width="14.140625" style="4" customWidth="1"/>
    <col min="10" max="10" width="9.140625" style="8"/>
    <col min="11" max="11" width="9.7109375" style="8" bestFit="1" customWidth="1"/>
    <col min="12" max="12" width="9.140625" style="4"/>
    <col min="13" max="13" width="18.7109375" style="4" bestFit="1" customWidth="1"/>
    <col min="14" max="14" width="41.28515625" style="4" bestFit="1" customWidth="1"/>
    <col min="15" max="16384" width="9.140625" style="4"/>
  </cols>
  <sheetData>
    <row r="1" spans="1:11" ht="18.75" x14ac:dyDescent="0.25">
      <c r="A1" s="1" t="s">
        <v>0</v>
      </c>
      <c r="B1" s="1" t="s">
        <v>4</v>
      </c>
      <c r="C1" s="2" t="s">
        <v>8</v>
      </c>
      <c r="D1" s="3" t="s">
        <v>1</v>
      </c>
      <c r="E1" s="1" t="s">
        <v>7</v>
      </c>
      <c r="F1" s="2" t="s">
        <v>2</v>
      </c>
      <c r="G1" s="3" t="s">
        <v>1</v>
      </c>
      <c r="H1" s="1" t="s">
        <v>6</v>
      </c>
    </row>
    <row r="2" spans="1:11" ht="18.75" x14ac:dyDescent="0.25">
      <c r="A2" s="5" t="s">
        <v>0</v>
      </c>
      <c r="B2" s="6">
        <v>-2</v>
      </c>
      <c r="C2" s="6" t="s">
        <v>8</v>
      </c>
      <c r="D2" s="7" t="s">
        <v>1</v>
      </c>
      <c r="E2" s="6">
        <v>4</v>
      </c>
      <c r="F2" s="6" t="s">
        <v>2</v>
      </c>
      <c r="G2" s="7" t="s">
        <v>1</v>
      </c>
      <c r="H2" s="6">
        <v>-15</v>
      </c>
    </row>
    <row r="3" spans="1:11" x14ac:dyDescent="0.25">
      <c r="B3" s="8" t="s">
        <v>16</v>
      </c>
      <c r="E3" s="8" t="s">
        <v>16</v>
      </c>
      <c r="H3" s="8" t="s">
        <v>16</v>
      </c>
    </row>
    <row r="4" spans="1:11" x14ac:dyDescent="0.25">
      <c r="J4" s="31" t="s">
        <v>5</v>
      </c>
      <c r="K4" s="31"/>
    </row>
    <row r="5" spans="1:11" x14ac:dyDescent="0.25">
      <c r="J5" s="3" t="s">
        <v>2</v>
      </c>
      <c r="K5" s="3" t="s">
        <v>3</v>
      </c>
    </row>
    <row r="6" spans="1:11" x14ac:dyDescent="0.25">
      <c r="A6" s="32" t="s">
        <v>17</v>
      </c>
      <c r="B6" s="32"/>
      <c r="C6" s="32"/>
      <c r="D6" s="32"/>
      <c r="E6" s="32"/>
      <c r="F6" s="32"/>
      <c r="G6" s="32"/>
      <c r="H6" s="32"/>
      <c r="I6" s="32"/>
      <c r="J6" s="8">
        <f>-$E$2/(2*$B$2)-4</f>
        <v>-3</v>
      </c>
      <c r="K6" s="8">
        <f>B$2*J6^2+E$2*J6+H$2</f>
        <v>-45</v>
      </c>
    </row>
    <row r="7" spans="1:11" x14ac:dyDescent="0.25">
      <c r="A7" s="33" t="s">
        <v>18</v>
      </c>
      <c r="B7" s="33"/>
      <c r="C7" s="33"/>
      <c r="D7" s="33"/>
      <c r="E7" s="33"/>
      <c r="F7" s="33"/>
      <c r="G7" s="33"/>
      <c r="H7" s="33"/>
      <c r="I7" s="33"/>
      <c r="J7" s="8">
        <f>J6+0.5</f>
        <v>-2.5</v>
      </c>
      <c r="K7" s="8">
        <f t="shared" ref="K7:K22" si="0">B$2*J7^2+E$2*J7+H$2</f>
        <v>-37.5</v>
      </c>
    </row>
    <row r="8" spans="1:11" x14ac:dyDescent="0.25">
      <c r="A8" s="31" t="s">
        <v>19</v>
      </c>
      <c r="B8" s="31"/>
      <c r="C8" s="31"/>
      <c r="D8" s="31"/>
      <c r="E8" s="31"/>
      <c r="F8" s="31"/>
      <c r="G8" s="31"/>
      <c r="H8" s="31"/>
      <c r="I8" s="31"/>
      <c r="J8" s="8">
        <f t="shared" ref="J8:J22" si="1">J7+0.5</f>
        <v>-2</v>
      </c>
      <c r="K8" s="8">
        <f t="shared" si="0"/>
        <v>-31</v>
      </c>
    </row>
    <row r="9" spans="1:11" x14ac:dyDescent="0.25">
      <c r="A9" s="4" t="s">
        <v>21</v>
      </c>
      <c r="J9" s="8">
        <f t="shared" si="1"/>
        <v>-1.5</v>
      </c>
      <c r="K9" s="8">
        <f t="shared" si="0"/>
        <v>-25.5</v>
      </c>
    </row>
    <row r="10" spans="1:11" x14ac:dyDescent="0.25">
      <c r="J10" s="8">
        <f t="shared" si="1"/>
        <v>-1</v>
      </c>
      <c r="K10" s="8">
        <f t="shared" si="0"/>
        <v>-21</v>
      </c>
    </row>
    <row r="11" spans="1:11" x14ac:dyDescent="0.25">
      <c r="J11" s="8">
        <f t="shared" si="1"/>
        <v>-0.5</v>
      </c>
      <c r="K11" s="8">
        <f t="shared" si="0"/>
        <v>-17.5</v>
      </c>
    </row>
    <row r="12" spans="1:11" x14ac:dyDescent="0.25">
      <c r="J12" s="8">
        <f t="shared" si="1"/>
        <v>0</v>
      </c>
      <c r="K12" s="8">
        <f t="shared" si="0"/>
        <v>-15</v>
      </c>
    </row>
    <row r="13" spans="1:11" x14ac:dyDescent="0.25">
      <c r="J13" s="8">
        <f t="shared" si="1"/>
        <v>0.5</v>
      </c>
      <c r="K13" s="8">
        <f t="shared" si="0"/>
        <v>-13.5</v>
      </c>
    </row>
    <row r="14" spans="1:11" x14ac:dyDescent="0.25">
      <c r="J14" s="8">
        <f t="shared" si="1"/>
        <v>1</v>
      </c>
      <c r="K14" s="8">
        <f t="shared" si="0"/>
        <v>-13</v>
      </c>
    </row>
    <row r="15" spans="1:11" x14ac:dyDescent="0.25">
      <c r="J15" s="8">
        <f t="shared" si="1"/>
        <v>1.5</v>
      </c>
      <c r="K15" s="8">
        <f t="shared" si="0"/>
        <v>-13.5</v>
      </c>
    </row>
    <row r="16" spans="1:11" x14ac:dyDescent="0.25">
      <c r="J16" s="8">
        <f t="shared" si="1"/>
        <v>2</v>
      </c>
      <c r="K16" s="8">
        <f t="shared" si="0"/>
        <v>-15</v>
      </c>
    </row>
    <row r="17" spans="10:11" x14ac:dyDescent="0.25">
      <c r="J17" s="8">
        <f t="shared" si="1"/>
        <v>2.5</v>
      </c>
      <c r="K17" s="8">
        <f t="shared" si="0"/>
        <v>-17.5</v>
      </c>
    </row>
    <row r="18" spans="10:11" x14ac:dyDescent="0.25">
      <c r="J18" s="8">
        <f t="shared" si="1"/>
        <v>3</v>
      </c>
      <c r="K18" s="8">
        <f t="shared" si="0"/>
        <v>-21</v>
      </c>
    </row>
    <row r="19" spans="10:11" x14ac:dyDescent="0.25">
      <c r="J19" s="8">
        <f t="shared" si="1"/>
        <v>3.5</v>
      </c>
      <c r="K19" s="8">
        <f t="shared" si="0"/>
        <v>-25.5</v>
      </c>
    </row>
    <row r="20" spans="10:11" x14ac:dyDescent="0.25">
      <c r="J20" s="8">
        <f t="shared" si="1"/>
        <v>4</v>
      </c>
      <c r="K20" s="8">
        <f t="shared" si="0"/>
        <v>-31</v>
      </c>
    </row>
    <row r="21" spans="10:11" x14ac:dyDescent="0.25">
      <c r="J21" s="8">
        <f t="shared" si="1"/>
        <v>4.5</v>
      </c>
      <c r="K21" s="8">
        <f t="shared" si="0"/>
        <v>-37.5</v>
      </c>
    </row>
    <row r="22" spans="10:11" x14ac:dyDescent="0.25">
      <c r="J22" s="8">
        <f t="shared" si="1"/>
        <v>5</v>
      </c>
      <c r="K22" s="8">
        <f t="shared" si="0"/>
        <v>-45</v>
      </c>
    </row>
  </sheetData>
  <mergeCells count="4">
    <mergeCell ref="J4:K4"/>
    <mergeCell ref="A6:I6"/>
    <mergeCell ref="A7:I7"/>
    <mergeCell ref="A8:I8"/>
  </mergeCells>
  <phoneticPr fontId="1" type="noConversion"/>
  <pageMargins left="0.75" right="0.75" top="1" bottom="1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workbookViewId="0">
      <selection activeCell="J3" sqref="J3"/>
    </sheetView>
  </sheetViews>
  <sheetFormatPr defaultRowHeight="12.75" x14ac:dyDescent="0.2"/>
  <cols>
    <col min="1" max="5" width="5.7109375" style="9" customWidth="1"/>
  </cols>
  <sheetData>
    <row r="1" spans="1:10" x14ac:dyDescent="0.2">
      <c r="A1" s="9" t="s">
        <v>9</v>
      </c>
      <c r="B1" s="9" t="s">
        <v>4</v>
      </c>
      <c r="C1" s="9" t="s">
        <v>2</v>
      </c>
      <c r="D1" s="9" t="s">
        <v>1</v>
      </c>
      <c r="E1" s="9" t="s">
        <v>7</v>
      </c>
      <c r="I1" s="34" t="s">
        <v>5</v>
      </c>
      <c r="J1" s="34"/>
    </row>
    <row r="2" spans="1:10" x14ac:dyDescent="0.2">
      <c r="A2" s="10" t="s">
        <v>9</v>
      </c>
      <c r="B2" s="10">
        <v>-3</v>
      </c>
      <c r="C2" s="10" t="s">
        <v>2</v>
      </c>
      <c r="D2" s="10" t="s">
        <v>1</v>
      </c>
      <c r="E2" s="10">
        <v>-4</v>
      </c>
      <c r="I2" s="13" t="s">
        <v>2</v>
      </c>
      <c r="J2" s="12" t="s">
        <v>3</v>
      </c>
    </row>
    <row r="3" spans="1:10" x14ac:dyDescent="0.2">
      <c r="I3" s="9">
        <v>-5</v>
      </c>
      <c r="J3" s="9">
        <f>B$2*I3+E$2</f>
        <v>11</v>
      </c>
    </row>
    <row r="4" spans="1:10" x14ac:dyDescent="0.2">
      <c r="A4" s="28" t="s">
        <v>20</v>
      </c>
      <c r="I4" s="9">
        <v>5</v>
      </c>
      <c r="J4" s="9">
        <f>B$2*I4+E$2</f>
        <v>-19</v>
      </c>
    </row>
  </sheetData>
  <mergeCells count="1">
    <mergeCell ref="I1:J1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K12" sqref="K12"/>
    </sheetView>
  </sheetViews>
  <sheetFormatPr defaultRowHeight="12.75" x14ac:dyDescent="0.2"/>
  <cols>
    <col min="1" max="1" width="4.85546875" style="14" bestFit="1" customWidth="1"/>
    <col min="2" max="2" width="2.140625" style="14" bestFit="1" customWidth="1"/>
    <col min="3" max="3" width="4.42578125" style="14" bestFit="1" customWidth="1"/>
    <col min="4" max="4" width="2.5703125" style="14" bestFit="1" customWidth="1"/>
    <col min="5" max="5" width="3.85546875" style="14" bestFit="1" customWidth="1"/>
    <col min="6" max="6" width="2" style="14" bestFit="1" customWidth="1"/>
    <col min="7" max="7" width="4.42578125" style="14" bestFit="1" customWidth="1"/>
    <col min="8" max="8" width="2.5703125" style="14" bestFit="1" customWidth="1"/>
    <col min="9" max="9" width="7.5703125" style="14" bestFit="1" customWidth="1"/>
    <col min="11" max="11" width="11.5703125" bestFit="1" customWidth="1"/>
    <col min="12" max="12" width="10.140625" bestFit="1" customWidth="1"/>
  </cols>
  <sheetData>
    <row r="1" spans="1:12" x14ac:dyDescent="0.2">
      <c r="A1" s="29" t="s">
        <v>22</v>
      </c>
      <c r="B1" s="29" t="s">
        <v>4</v>
      </c>
      <c r="C1" s="29" t="s">
        <v>23</v>
      </c>
      <c r="D1" s="29" t="s">
        <v>7</v>
      </c>
      <c r="E1" s="29" t="s">
        <v>24</v>
      </c>
      <c r="F1" s="29" t="s">
        <v>6</v>
      </c>
      <c r="G1" s="29" t="s">
        <v>23</v>
      </c>
      <c r="H1" s="29" t="s">
        <v>11</v>
      </c>
      <c r="I1" s="29" t="s">
        <v>10</v>
      </c>
      <c r="K1" s="13" t="s">
        <v>2</v>
      </c>
      <c r="L1" s="13" t="s">
        <v>3</v>
      </c>
    </row>
    <row r="2" spans="1:12" x14ac:dyDescent="0.2">
      <c r="A2" s="15" t="s">
        <v>22</v>
      </c>
      <c r="B2" s="15">
        <v>2</v>
      </c>
      <c r="C2" s="15" t="s">
        <v>23</v>
      </c>
      <c r="D2" s="15">
        <v>3</v>
      </c>
      <c r="E2" s="15" t="s">
        <v>24</v>
      </c>
      <c r="F2" s="15">
        <v>1</v>
      </c>
      <c r="G2" s="15" t="s">
        <v>23</v>
      </c>
      <c r="H2" s="15">
        <v>-2</v>
      </c>
      <c r="I2" s="15" t="s">
        <v>10</v>
      </c>
      <c r="K2" s="18">
        <f t="shared" ref="K2:K11" si="0">K3-0.2</f>
        <v>-0.19999999999999973</v>
      </c>
      <c r="L2" s="16">
        <f>(B$2*K2+D$2)/(F$2*K2+H$2)</f>
        <v>-1.1818181818181821</v>
      </c>
    </row>
    <row r="3" spans="1:12" x14ac:dyDescent="0.2">
      <c r="K3" s="18">
        <f t="shared" si="0"/>
        <v>2.7755575615628914E-16</v>
      </c>
      <c r="L3" s="16">
        <f t="shared" ref="L3:L27" si="1">(B$2*K3+D$2)/(F$2*K3+H$2)</f>
        <v>-1.5000000000000004</v>
      </c>
    </row>
    <row r="4" spans="1:12" x14ac:dyDescent="0.2">
      <c r="K4" s="18">
        <f t="shared" si="0"/>
        <v>0.20000000000000029</v>
      </c>
      <c r="L4" s="16">
        <f t="shared" si="1"/>
        <v>-1.8888888888888893</v>
      </c>
    </row>
    <row r="5" spans="1:12" x14ac:dyDescent="0.2">
      <c r="K5" s="18">
        <f t="shared" si="0"/>
        <v>0.4000000000000003</v>
      </c>
      <c r="L5" s="16">
        <f t="shared" si="1"/>
        <v>-2.3750000000000009</v>
      </c>
    </row>
    <row r="6" spans="1:12" x14ac:dyDescent="0.2">
      <c r="K6" s="18">
        <f t="shared" si="0"/>
        <v>0.60000000000000031</v>
      </c>
      <c r="L6" s="16">
        <f t="shared" si="1"/>
        <v>-3.0000000000000013</v>
      </c>
    </row>
    <row r="7" spans="1:12" x14ac:dyDescent="0.2">
      <c r="K7" s="18">
        <f t="shared" si="0"/>
        <v>0.80000000000000027</v>
      </c>
      <c r="L7" s="16">
        <f t="shared" si="1"/>
        <v>-3.8333333333333348</v>
      </c>
    </row>
    <row r="8" spans="1:12" x14ac:dyDescent="0.2">
      <c r="K8" s="18">
        <f t="shared" si="0"/>
        <v>1.0000000000000002</v>
      </c>
      <c r="L8" s="16">
        <f t="shared" si="1"/>
        <v>-5.0000000000000009</v>
      </c>
    </row>
    <row r="9" spans="1:12" x14ac:dyDescent="0.2">
      <c r="K9" s="18">
        <f t="shared" si="0"/>
        <v>1.2000000000000002</v>
      </c>
      <c r="L9" s="16">
        <f t="shared" si="1"/>
        <v>-6.7500000000000018</v>
      </c>
    </row>
    <row r="10" spans="1:12" x14ac:dyDescent="0.2">
      <c r="K10" s="18">
        <f t="shared" si="0"/>
        <v>1.4000000000000001</v>
      </c>
      <c r="L10" s="16">
        <f t="shared" si="1"/>
        <v>-9.6666666666666696</v>
      </c>
    </row>
    <row r="11" spans="1:12" x14ac:dyDescent="0.2">
      <c r="K11" s="18">
        <f t="shared" si="0"/>
        <v>1.6</v>
      </c>
      <c r="L11" s="16">
        <f t="shared" si="1"/>
        <v>-15.500000000000004</v>
      </c>
    </row>
    <row r="12" spans="1:12" x14ac:dyDescent="0.2">
      <c r="I12" s="14" t="s">
        <v>12</v>
      </c>
      <c r="J12" s="14"/>
      <c r="K12" s="18">
        <f>K13-0.2</f>
        <v>1.8</v>
      </c>
      <c r="L12" s="16">
        <f t="shared" si="1"/>
        <v>-33.000000000000007</v>
      </c>
    </row>
    <row r="13" spans="1:12" x14ac:dyDescent="0.2">
      <c r="I13" s="15" t="s">
        <v>13</v>
      </c>
      <c r="J13" s="15"/>
      <c r="K13" s="17">
        <f>(-H2/F2)</f>
        <v>2</v>
      </c>
      <c r="L13" s="30"/>
    </row>
    <row r="14" spans="1:12" x14ac:dyDescent="0.2">
      <c r="K14" s="16">
        <f>K13+0.2</f>
        <v>2.2000000000000002</v>
      </c>
      <c r="L14" s="16">
        <f t="shared" si="1"/>
        <v>36.999999999999972</v>
      </c>
    </row>
    <row r="15" spans="1:12" x14ac:dyDescent="0.2">
      <c r="K15" s="16">
        <f t="shared" ref="K15:K27" si="2">K14+0.2</f>
        <v>2.4000000000000004</v>
      </c>
      <c r="L15" s="16">
        <f t="shared" si="1"/>
        <v>19.499999999999986</v>
      </c>
    </row>
    <row r="16" spans="1:12" x14ac:dyDescent="0.2">
      <c r="K16" s="16">
        <f t="shared" si="2"/>
        <v>2.6000000000000005</v>
      </c>
      <c r="L16" s="16">
        <f t="shared" si="1"/>
        <v>13.666666666666657</v>
      </c>
    </row>
    <row r="17" spans="11:12" x14ac:dyDescent="0.2">
      <c r="K17" s="16">
        <f t="shared" si="2"/>
        <v>2.8000000000000007</v>
      </c>
      <c r="L17" s="16">
        <f t="shared" si="1"/>
        <v>10.749999999999993</v>
      </c>
    </row>
    <row r="18" spans="11:12" x14ac:dyDescent="0.2">
      <c r="K18" s="16">
        <f t="shared" si="2"/>
        <v>3.0000000000000009</v>
      </c>
      <c r="L18" s="16">
        <f t="shared" si="1"/>
        <v>8.9999999999999929</v>
      </c>
    </row>
    <row r="19" spans="11:12" x14ac:dyDescent="0.2">
      <c r="K19" s="16">
        <f t="shared" si="2"/>
        <v>3.2000000000000011</v>
      </c>
      <c r="L19" s="16">
        <f t="shared" si="1"/>
        <v>7.8333333333333286</v>
      </c>
    </row>
    <row r="20" spans="11:12" x14ac:dyDescent="0.2">
      <c r="K20" s="16">
        <f t="shared" si="2"/>
        <v>3.4000000000000012</v>
      </c>
      <c r="L20" s="16">
        <f t="shared" si="1"/>
        <v>6.9999999999999956</v>
      </c>
    </row>
    <row r="21" spans="11:12" x14ac:dyDescent="0.2">
      <c r="K21" s="16">
        <f t="shared" si="2"/>
        <v>3.6000000000000014</v>
      </c>
      <c r="L21" s="16">
        <f t="shared" si="1"/>
        <v>6.3749999999999964</v>
      </c>
    </row>
    <row r="22" spans="11:12" x14ac:dyDescent="0.2">
      <c r="K22" s="16">
        <f t="shared" si="2"/>
        <v>3.8000000000000016</v>
      </c>
      <c r="L22" s="16">
        <f t="shared" si="1"/>
        <v>5.8888888888888857</v>
      </c>
    </row>
    <row r="23" spans="11:12" x14ac:dyDescent="0.2">
      <c r="K23" s="16">
        <f t="shared" si="2"/>
        <v>4.0000000000000018</v>
      </c>
      <c r="L23" s="16">
        <f t="shared" si="1"/>
        <v>5.4999999999999964</v>
      </c>
    </row>
    <row r="24" spans="11:12" x14ac:dyDescent="0.2">
      <c r="K24" s="16">
        <f t="shared" si="2"/>
        <v>4.200000000000002</v>
      </c>
      <c r="L24" s="16">
        <f t="shared" si="1"/>
        <v>5.181818181818179</v>
      </c>
    </row>
    <row r="25" spans="11:12" x14ac:dyDescent="0.2">
      <c r="K25" s="16">
        <f t="shared" si="2"/>
        <v>4.4000000000000021</v>
      </c>
      <c r="L25" s="16">
        <f t="shared" si="1"/>
        <v>4.9166666666666643</v>
      </c>
    </row>
    <row r="26" spans="11:12" x14ac:dyDescent="0.2">
      <c r="K26" s="16">
        <f t="shared" si="2"/>
        <v>4.6000000000000023</v>
      </c>
      <c r="L26" s="16">
        <f t="shared" si="1"/>
        <v>4.6923076923076898</v>
      </c>
    </row>
    <row r="27" spans="11:12" x14ac:dyDescent="0.2">
      <c r="K27" s="16">
        <f t="shared" si="2"/>
        <v>4.8000000000000025</v>
      </c>
      <c r="L27" s="16">
        <f t="shared" si="1"/>
        <v>4.4999999999999982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workbookViewId="0">
      <selection activeCell="I2" sqref="I2"/>
    </sheetView>
  </sheetViews>
  <sheetFormatPr defaultRowHeight="15" x14ac:dyDescent="0.25"/>
  <cols>
    <col min="1" max="1" width="3.7109375" style="20" customWidth="1"/>
    <col min="2" max="2" width="5.140625" style="20" customWidth="1"/>
    <col min="3" max="3" width="3.7109375" style="20" customWidth="1"/>
    <col min="4" max="4" width="2.42578125" style="20" bestFit="1" customWidth="1"/>
    <col min="5" max="5" width="3.7109375" style="20" customWidth="1"/>
    <col min="6" max="6" width="2.5703125" style="20" bestFit="1" customWidth="1"/>
  </cols>
  <sheetData>
    <row r="1" spans="1:9" ht="18.75" x14ac:dyDescent="0.25">
      <c r="A1" s="23" t="s">
        <v>9</v>
      </c>
      <c r="B1" s="23" t="s">
        <v>4</v>
      </c>
      <c r="C1" s="24" t="s">
        <v>14</v>
      </c>
      <c r="D1" s="24" t="s">
        <v>7</v>
      </c>
      <c r="E1" s="23" t="s">
        <v>1</v>
      </c>
      <c r="F1" s="23" t="s">
        <v>6</v>
      </c>
      <c r="H1" s="13" t="s">
        <v>2</v>
      </c>
      <c r="I1" s="13" t="s">
        <v>3</v>
      </c>
    </row>
    <row r="2" spans="1:9" ht="18.75" x14ac:dyDescent="0.25">
      <c r="A2" s="21" t="s">
        <v>9</v>
      </c>
      <c r="B2" s="21">
        <v>0.5</v>
      </c>
      <c r="C2" s="22" t="s">
        <v>14</v>
      </c>
      <c r="D2" s="22">
        <v>-5</v>
      </c>
      <c r="E2" s="21" t="s">
        <v>1</v>
      </c>
      <c r="F2" s="21">
        <v>8</v>
      </c>
      <c r="H2" s="11">
        <v>-5</v>
      </c>
      <c r="I2" s="19">
        <f>B$2^(H2+D$2)+F$2</f>
        <v>1032</v>
      </c>
    </row>
    <row r="3" spans="1:9" x14ac:dyDescent="0.25">
      <c r="H3" s="9">
        <f>H2+0.2</f>
        <v>-4.8</v>
      </c>
      <c r="I3" s="19">
        <f t="shared" ref="I3:I52" si="0">B$2^(H3+D$2)+F$2</f>
        <v>899.4437768152311</v>
      </c>
    </row>
    <row r="4" spans="1:9" x14ac:dyDescent="0.25">
      <c r="H4" s="9">
        <f t="shared" ref="H4:H52" si="1">H3+0.2</f>
        <v>-4.5999999999999996</v>
      </c>
      <c r="I4" s="19">
        <f t="shared" si="0"/>
        <v>784.04688205332377</v>
      </c>
    </row>
    <row r="5" spans="1:9" x14ac:dyDescent="0.25">
      <c r="H5" s="9">
        <f t="shared" si="1"/>
        <v>-4.3999999999999995</v>
      </c>
      <c r="I5" s="19">
        <f t="shared" si="0"/>
        <v>683.58805031572126</v>
      </c>
    </row>
    <row r="6" spans="1:9" x14ac:dyDescent="0.25">
      <c r="H6" s="9">
        <f t="shared" si="1"/>
        <v>-4.1999999999999993</v>
      </c>
      <c r="I6" s="19">
        <f t="shared" si="0"/>
        <v>596.13355775848129</v>
      </c>
    </row>
    <row r="7" spans="1:9" x14ac:dyDescent="0.25">
      <c r="H7" s="9">
        <f t="shared" si="1"/>
        <v>-3.9999999999999991</v>
      </c>
      <c r="I7" s="19">
        <f t="shared" si="0"/>
        <v>520</v>
      </c>
    </row>
    <row r="8" spans="1:9" x14ac:dyDescent="0.25">
      <c r="H8" s="9">
        <f t="shared" si="1"/>
        <v>-3.7999999999999989</v>
      </c>
      <c r="I8" s="19">
        <f t="shared" si="0"/>
        <v>453.7218884076151</v>
      </c>
    </row>
    <row r="9" spans="1:9" x14ac:dyDescent="0.25">
      <c r="H9" s="9">
        <f t="shared" si="1"/>
        <v>-3.5999999999999988</v>
      </c>
      <c r="I9" s="19">
        <f t="shared" si="0"/>
        <v>396.02344102666115</v>
      </c>
    </row>
    <row r="10" spans="1:9" x14ac:dyDescent="0.25">
      <c r="H10" s="9">
        <f t="shared" si="1"/>
        <v>-3.3999999999999986</v>
      </c>
      <c r="I10" s="19">
        <f t="shared" si="0"/>
        <v>345.79402515786057</v>
      </c>
    </row>
    <row r="11" spans="1:9" x14ac:dyDescent="0.25">
      <c r="H11" s="9">
        <f t="shared" si="1"/>
        <v>-3.1999999999999984</v>
      </c>
      <c r="I11" s="19">
        <f t="shared" si="0"/>
        <v>302.06677887924064</v>
      </c>
    </row>
    <row r="12" spans="1:9" x14ac:dyDescent="0.25">
      <c r="H12" s="9">
        <f t="shared" si="1"/>
        <v>-2.9999999999999982</v>
      </c>
      <c r="I12" s="19">
        <f t="shared" si="0"/>
        <v>263.99999999999972</v>
      </c>
    </row>
    <row r="13" spans="1:9" x14ac:dyDescent="0.25">
      <c r="H13" s="9">
        <f t="shared" si="1"/>
        <v>-2.799999999999998</v>
      </c>
      <c r="I13" s="19">
        <f t="shared" si="0"/>
        <v>230.86094420380755</v>
      </c>
    </row>
    <row r="14" spans="1:9" x14ac:dyDescent="0.25">
      <c r="H14" s="9">
        <f t="shared" si="1"/>
        <v>-2.5999999999999979</v>
      </c>
      <c r="I14" s="19">
        <f t="shared" si="0"/>
        <v>202.01172051333057</v>
      </c>
    </row>
    <row r="15" spans="1:9" x14ac:dyDescent="0.25">
      <c r="H15" s="9">
        <f t="shared" si="1"/>
        <v>-2.3999999999999977</v>
      </c>
      <c r="I15" s="19">
        <f t="shared" si="0"/>
        <v>176.89701257893012</v>
      </c>
    </row>
    <row r="16" spans="1:9" x14ac:dyDescent="0.25">
      <c r="H16" s="9">
        <f t="shared" si="1"/>
        <v>-2.1999999999999975</v>
      </c>
      <c r="I16" s="19">
        <f t="shared" si="0"/>
        <v>155.03338943962018</v>
      </c>
    </row>
    <row r="17" spans="8:9" x14ac:dyDescent="0.25">
      <c r="H17" s="9">
        <f t="shared" si="1"/>
        <v>-1.9999999999999976</v>
      </c>
      <c r="I17" s="19">
        <f t="shared" si="0"/>
        <v>135.99999999999974</v>
      </c>
    </row>
    <row r="18" spans="8:9" x14ac:dyDescent="0.25">
      <c r="H18" s="9">
        <f t="shared" si="1"/>
        <v>-1.7999999999999976</v>
      </c>
      <c r="I18" s="19">
        <f t="shared" si="0"/>
        <v>119.43047210190366</v>
      </c>
    </row>
    <row r="19" spans="8:9" x14ac:dyDescent="0.25">
      <c r="H19" s="9">
        <f t="shared" si="1"/>
        <v>-1.5999999999999976</v>
      </c>
      <c r="I19" s="19">
        <f t="shared" si="0"/>
        <v>105.00586025666537</v>
      </c>
    </row>
    <row r="20" spans="8:9" x14ac:dyDescent="0.25">
      <c r="H20" s="9">
        <f t="shared" si="1"/>
        <v>-1.3999999999999977</v>
      </c>
      <c r="I20" s="19">
        <f t="shared" si="0"/>
        <v>92.448506289465058</v>
      </c>
    </row>
    <row r="21" spans="8:9" x14ac:dyDescent="0.25">
      <c r="H21" s="9">
        <f t="shared" si="1"/>
        <v>-1.1999999999999977</v>
      </c>
      <c r="I21" s="19">
        <f t="shared" si="0"/>
        <v>81.516694719810076</v>
      </c>
    </row>
    <row r="22" spans="8:9" x14ac:dyDescent="0.25">
      <c r="H22" s="9">
        <f t="shared" si="1"/>
        <v>-0.99999999999999778</v>
      </c>
      <c r="I22" s="19">
        <f t="shared" si="0"/>
        <v>71.999999999999915</v>
      </c>
    </row>
    <row r="23" spans="8:9" x14ac:dyDescent="0.25">
      <c r="H23" s="9">
        <f t="shared" si="1"/>
        <v>-0.79999999999999782</v>
      </c>
      <c r="I23" s="19">
        <f t="shared" si="0"/>
        <v>63.715236050951873</v>
      </c>
    </row>
    <row r="24" spans="8:9" x14ac:dyDescent="0.25">
      <c r="H24" s="9">
        <f t="shared" si="1"/>
        <v>-0.59999999999999787</v>
      </c>
      <c r="I24" s="19">
        <f t="shared" si="0"/>
        <v>56.50293012833265</v>
      </c>
    </row>
    <row r="25" spans="8:9" x14ac:dyDescent="0.25">
      <c r="H25" s="9">
        <f t="shared" si="1"/>
        <v>-0.39999999999999786</v>
      </c>
      <c r="I25" s="19">
        <f t="shared" si="0"/>
        <v>50.224253144732543</v>
      </c>
    </row>
    <row r="26" spans="8:9" x14ac:dyDescent="0.25">
      <c r="H26" s="9">
        <f t="shared" si="1"/>
        <v>-0.19999999999999785</v>
      </c>
      <c r="I26" s="19">
        <f t="shared" si="0"/>
        <v>44.758347359905052</v>
      </c>
    </row>
    <row r="27" spans="8:9" x14ac:dyDescent="0.25">
      <c r="H27" s="9">
        <f>H26+0.2</f>
        <v>2.1649348980190553E-15</v>
      </c>
      <c r="I27" s="19">
        <f t="shared" si="0"/>
        <v>39.999999999999957</v>
      </c>
    </row>
    <row r="28" spans="8:9" x14ac:dyDescent="0.25">
      <c r="H28" s="9">
        <f t="shared" si="1"/>
        <v>0.20000000000000218</v>
      </c>
      <c r="I28" s="19">
        <f t="shared" si="0"/>
        <v>35.857618025475929</v>
      </c>
    </row>
    <row r="29" spans="8:9" x14ac:dyDescent="0.25">
      <c r="H29" s="9">
        <f t="shared" si="1"/>
        <v>0.40000000000000219</v>
      </c>
      <c r="I29" s="19">
        <f t="shared" si="0"/>
        <v>32.251465064166339</v>
      </c>
    </row>
    <row r="30" spans="8:9" x14ac:dyDescent="0.25">
      <c r="H30" s="9">
        <f t="shared" si="1"/>
        <v>0.6000000000000022</v>
      </c>
      <c r="I30" s="19">
        <f t="shared" si="0"/>
        <v>29.112126572366268</v>
      </c>
    </row>
    <row r="31" spans="8:9" x14ac:dyDescent="0.25">
      <c r="H31" s="9">
        <f t="shared" si="1"/>
        <v>0.80000000000000226</v>
      </c>
      <c r="I31" s="19">
        <f t="shared" si="0"/>
        <v>26.379173679952526</v>
      </c>
    </row>
    <row r="32" spans="8:9" x14ac:dyDescent="0.25">
      <c r="H32" s="9">
        <f t="shared" si="1"/>
        <v>1.0000000000000022</v>
      </c>
      <c r="I32" s="19">
        <f t="shared" si="0"/>
        <v>23.999999999999979</v>
      </c>
    </row>
    <row r="33" spans="8:9" x14ac:dyDescent="0.25">
      <c r="H33" s="9">
        <f t="shared" si="1"/>
        <v>1.2000000000000022</v>
      </c>
      <c r="I33" s="19">
        <f t="shared" si="0"/>
        <v>21.928809012737965</v>
      </c>
    </row>
    <row r="34" spans="8:9" x14ac:dyDescent="0.25">
      <c r="H34" s="9">
        <f t="shared" si="1"/>
        <v>1.4000000000000021</v>
      </c>
      <c r="I34" s="19">
        <f t="shared" si="0"/>
        <v>20.125732532083166</v>
      </c>
    </row>
    <row r="35" spans="8:9" x14ac:dyDescent="0.25">
      <c r="H35" s="9">
        <f t="shared" si="1"/>
        <v>1.6000000000000021</v>
      </c>
      <c r="I35" s="19">
        <f t="shared" si="0"/>
        <v>18.556063286183139</v>
      </c>
    </row>
    <row r="36" spans="8:9" x14ac:dyDescent="0.25">
      <c r="H36" s="9">
        <f t="shared" si="1"/>
        <v>1.800000000000002</v>
      </c>
      <c r="I36" s="19">
        <f t="shared" si="0"/>
        <v>17.189586839976265</v>
      </c>
    </row>
    <row r="37" spans="8:9" x14ac:dyDescent="0.25">
      <c r="H37" s="9">
        <f t="shared" si="1"/>
        <v>2.0000000000000022</v>
      </c>
      <c r="I37" s="19">
        <f t="shared" si="0"/>
        <v>15.999999999999988</v>
      </c>
    </row>
    <row r="38" spans="8:9" x14ac:dyDescent="0.25">
      <c r="H38" s="9">
        <f t="shared" si="1"/>
        <v>2.2000000000000024</v>
      </c>
      <c r="I38" s="19">
        <f t="shared" si="0"/>
        <v>14.964404506368981</v>
      </c>
    </row>
    <row r="39" spans="8:9" x14ac:dyDescent="0.25">
      <c r="H39" s="9">
        <f t="shared" si="1"/>
        <v>2.4000000000000026</v>
      </c>
      <c r="I39" s="19">
        <f t="shared" si="0"/>
        <v>14.062866266041581</v>
      </c>
    </row>
    <row r="40" spans="8:9" x14ac:dyDescent="0.25">
      <c r="H40" s="9">
        <f t="shared" si="1"/>
        <v>2.6000000000000028</v>
      </c>
      <c r="I40" s="19">
        <f t="shared" si="0"/>
        <v>13.278031643091566</v>
      </c>
    </row>
    <row r="41" spans="8:9" x14ac:dyDescent="0.25">
      <c r="H41" s="9">
        <f t="shared" si="1"/>
        <v>2.8000000000000029</v>
      </c>
      <c r="I41" s="19">
        <f t="shared" si="0"/>
        <v>12.594793419988131</v>
      </c>
    </row>
    <row r="42" spans="8:9" x14ac:dyDescent="0.25">
      <c r="H42" s="9">
        <f t="shared" si="1"/>
        <v>3.0000000000000031</v>
      </c>
      <c r="I42" s="19">
        <f t="shared" si="0"/>
        <v>11.999999999999991</v>
      </c>
    </row>
    <row r="43" spans="8:9" x14ac:dyDescent="0.25">
      <c r="H43" s="9">
        <f t="shared" si="1"/>
        <v>3.2000000000000033</v>
      </c>
      <c r="I43" s="19">
        <f t="shared" si="0"/>
        <v>11.482202253184489</v>
      </c>
    </row>
    <row r="44" spans="8:9" x14ac:dyDescent="0.25">
      <c r="H44" s="9">
        <f t="shared" si="1"/>
        <v>3.4000000000000035</v>
      </c>
      <c r="I44" s="19">
        <f t="shared" si="0"/>
        <v>11.031433133020789</v>
      </c>
    </row>
    <row r="45" spans="8:9" x14ac:dyDescent="0.25">
      <c r="H45" s="9">
        <f t="shared" si="1"/>
        <v>3.6000000000000036</v>
      </c>
      <c r="I45" s="19">
        <f t="shared" si="0"/>
        <v>10.639015821545781</v>
      </c>
    </row>
    <row r="46" spans="8:9" x14ac:dyDescent="0.25">
      <c r="H46" s="9">
        <f t="shared" si="1"/>
        <v>3.8000000000000038</v>
      </c>
      <c r="I46" s="19">
        <f t="shared" si="0"/>
        <v>10.297396709994064</v>
      </c>
    </row>
    <row r="47" spans="8:9" x14ac:dyDescent="0.25">
      <c r="H47" s="9">
        <f t="shared" si="1"/>
        <v>4.0000000000000036</v>
      </c>
      <c r="I47" s="19">
        <f t="shared" si="0"/>
        <v>9.9999999999999947</v>
      </c>
    </row>
    <row r="48" spans="8:9" x14ac:dyDescent="0.25">
      <c r="H48" s="9">
        <f t="shared" si="1"/>
        <v>4.2000000000000037</v>
      </c>
      <c r="I48" s="19">
        <f t="shared" si="0"/>
        <v>9.7411011265922447</v>
      </c>
    </row>
    <row r="49" spans="8:9" x14ac:dyDescent="0.25">
      <c r="H49" s="9">
        <f t="shared" si="1"/>
        <v>4.4000000000000039</v>
      </c>
      <c r="I49" s="19">
        <f t="shared" si="0"/>
        <v>9.5157165665103935</v>
      </c>
    </row>
    <row r="50" spans="8:9" x14ac:dyDescent="0.25">
      <c r="H50" s="9">
        <f t="shared" si="1"/>
        <v>4.6000000000000041</v>
      </c>
      <c r="I50" s="19">
        <f t="shared" si="0"/>
        <v>9.3195079107728898</v>
      </c>
    </row>
    <row r="51" spans="8:9" x14ac:dyDescent="0.25">
      <c r="H51" s="9">
        <f t="shared" si="1"/>
        <v>4.8000000000000043</v>
      </c>
      <c r="I51" s="19">
        <f t="shared" si="0"/>
        <v>9.1486983549970322</v>
      </c>
    </row>
    <row r="52" spans="8:9" x14ac:dyDescent="0.25">
      <c r="H52" s="9">
        <f t="shared" si="1"/>
        <v>5.0000000000000044</v>
      </c>
      <c r="I52" s="19">
        <f t="shared" si="0"/>
        <v>8.9999999999999964</v>
      </c>
    </row>
    <row r="53" spans="8:9" x14ac:dyDescent="0.25">
      <c r="H53" s="9"/>
    </row>
    <row r="54" spans="8:9" x14ac:dyDescent="0.25">
      <c r="H54" s="9"/>
    </row>
    <row r="55" spans="8:9" x14ac:dyDescent="0.25">
      <c r="H55" s="9"/>
    </row>
    <row r="56" spans="8:9" x14ac:dyDescent="0.25">
      <c r="H56" s="9"/>
    </row>
    <row r="57" spans="8:9" x14ac:dyDescent="0.25">
      <c r="H57" s="9"/>
    </row>
    <row r="58" spans="8:9" x14ac:dyDescent="0.25">
      <c r="H58" s="9"/>
    </row>
    <row r="59" spans="8:9" x14ac:dyDescent="0.25">
      <c r="H59" s="9"/>
    </row>
    <row r="60" spans="8:9" x14ac:dyDescent="0.25">
      <c r="H60" s="9"/>
    </row>
    <row r="61" spans="8:9" x14ac:dyDescent="0.25">
      <c r="H61" s="9"/>
    </row>
    <row r="62" spans="8:9" x14ac:dyDescent="0.25">
      <c r="H62" s="9"/>
    </row>
    <row r="63" spans="8:9" x14ac:dyDescent="0.25">
      <c r="H63" s="9"/>
    </row>
    <row r="64" spans="8:9" x14ac:dyDescent="0.25">
      <c r="H64" s="9"/>
    </row>
    <row r="65" spans="8:8" x14ac:dyDescent="0.25">
      <c r="H65" s="9"/>
    </row>
    <row r="66" spans="8:8" x14ac:dyDescent="0.25">
      <c r="H66" s="9"/>
    </row>
    <row r="67" spans="8:8" x14ac:dyDescent="0.25">
      <c r="H67" s="9"/>
    </row>
    <row r="68" spans="8:8" x14ac:dyDescent="0.25">
      <c r="H68" s="9"/>
    </row>
    <row r="69" spans="8:8" x14ac:dyDescent="0.25">
      <c r="H69" s="9"/>
    </row>
    <row r="70" spans="8:8" x14ac:dyDescent="0.25">
      <c r="H70" s="9"/>
    </row>
    <row r="71" spans="8:8" x14ac:dyDescent="0.25">
      <c r="H71" s="9"/>
    </row>
    <row r="72" spans="8:8" x14ac:dyDescent="0.25">
      <c r="H72" s="9"/>
    </row>
    <row r="73" spans="8:8" x14ac:dyDescent="0.25">
      <c r="H73" s="9"/>
    </row>
    <row r="74" spans="8:8" x14ac:dyDescent="0.25">
      <c r="H74" s="9"/>
    </row>
    <row r="75" spans="8:8" x14ac:dyDescent="0.25">
      <c r="H75" s="9"/>
    </row>
    <row r="76" spans="8:8" x14ac:dyDescent="0.25">
      <c r="H76" s="9"/>
    </row>
    <row r="77" spans="8:8" x14ac:dyDescent="0.25">
      <c r="H77" s="9"/>
    </row>
    <row r="78" spans="8:8" x14ac:dyDescent="0.25">
      <c r="H78" s="9"/>
    </row>
  </sheetData>
  <phoneticPr fontId="1" type="noConversion"/>
  <pageMargins left="0.75" right="0.75" top="1" bottom="1" header="0.4921259845" footer="0.492125984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D6" sqref="D6"/>
    </sheetView>
  </sheetViews>
  <sheetFormatPr defaultRowHeight="12.75" x14ac:dyDescent="0.2"/>
  <cols>
    <col min="1" max="4" width="5.7109375" customWidth="1"/>
  </cols>
  <sheetData>
    <row r="1" spans="1:7" ht="14.25" x14ac:dyDescent="0.25">
      <c r="A1" s="25" t="s">
        <v>9</v>
      </c>
      <c r="B1" s="25" t="s">
        <v>15</v>
      </c>
      <c r="C1" s="27" t="s">
        <v>4</v>
      </c>
      <c r="D1" s="25" t="s">
        <v>2</v>
      </c>
      <c r="F1" s="26" t="s">
        <v>2</v>
      </c>
      <c r="G1" s="26" t="s">
        <v>3</v>
      </c>
    </row>
    <row r="2" spans="1:7" ht="14.25" x14ac:dyDescent="0.25">
      <c r="A2" s="25" t="s">
        <v>9</v>
      </c>
      <c r="B2" s="25" t="s">
        <v>15</v>
      </c>
      <c r="C2" s="27">
        <v>3</v>
      </c>
      <c r="D2" s="25" t="s">
        <v>2</v>
      </c>
      <c r="F2">
        <v>0.1</v>
      </c>
      <c r="G2">
        <f>LOG(F2,$C$2)</f>
        <v>-2.0959032742893844</v>
      </c>
    </row>
    <row r="3" spans="1:7" x14ac:dyDescent="0.2">
      <c r="F3">
        <f>F2+0.2</f>
        <v>0.30000000000000004</v>
      </c>
      <c r="G3">
        <f>LOG(F3,$C$2)</f>
        <v>-1.0959032742893844</v>
      </c>
    </row>
    <row r="4" spans="1:7" x14ac:dyDescent="0.2">
      <c r="F4">
        <f t="shared" ref="F4:F22" si="0">F3+0.2</f>
        <v>0.5</v>
      </c>
      <c r="G4">
        <f t="shared" ref="G4:G22" si="1">LOG(F4,$C$2)</f>
        <v>-0.63092975357145742</v>
      </c>
    </row>
    <row r="5" spans="1:7" x14ac:dyDescent="0.2">
      <c r="F5">
        <f t="shared" si="0"/>
        <v>0.7</v>
      </c>
      <c r="G5">
        <f t="shared" si="1"/>
        <v>-0.32465952512796237</v>
      </c>
    </row>
    <row r="6" spans="1:7" x14ac:dyDescent="0.2">
      <c r="F6">
        <f t="shared" si="0"/>
        <v>0.89999999999999991</v>
      </c>
      <c r="G6">
        <f t="shared" si="1"/>
        <v>-9.5903274289384693E-2</v>
      </c>
    </row>
    <row r="7" spans="1:7" x14ac:dyDescent="0.2">
      <c r="F7">
        <f t="shared" si="0"/>
        <v>1.0999999999999999</v>
      </c>
      <c r="G7">
        <f t="shared" si="1"/>
        <v>8.6755064354753358E-2</v>
      </c>
    </row>
    <row r="8" spans="1:7" x14ac:dyDescent="0.2">
      <c r="F8">
        <f t="shared" si="0"/>
        <v>1.2999999999999998</v>
      </c>
      <c r="G8">
        <f t="shared" si="1"/>
        <v>0.23881424518340794</v>
      </c>
    </row>
    <row r="9" spans="1:7" x14ac:dyDescent="0.2">
      <c r="F9">
        <f t="shared" si="0"/>
        <v>1.4999999999999998</v>
      </c>
      <c r="G9">
        <f t="shared" si="1"/>
        <v>0.36907024642854236</v>
      </c>
    </row>
    <row r="10" spans="1:7" x14ac:dyDescent="0.2">
      <c r="F10">
        <f t="shared" si="0"/>
        <v>1.6999999999999997</v>
      </c>
      <c r="G10">
        <f t="shared" si="1"/>
        <v>0.48299864887318111</v>
      </c>
    </row>
    <row r="11" spans="1:7" x14ac:dyDescent="0.2">
      <c r="F11">
        <f t="shared" si="0"/>
        <v>1.8999999999999997</v>
      </c>
      <c r="G11">
        <f t="shared" si="1"/>
        <v>0.58424058495699049</v>
      </c>
    </row>
    <row r="12" spans="1:7" x14ac:dyDescent="0.2">
      <c r="F12">
        <f t="shared" si="0"/>
        <v>2.0999999999999996</v>
      </c>
      <c r="G12">
        <f t="shared" si="1"/>
        <v>0.67534047487203741</v>
      </c>
    </row>
    <row r="13" spans="1:7" x14ac:dyDescent="0.2">
      <c r="F13">
        <f t="shared" si="0"/>
        <v>2.2999999999999998</v>
      </c>
      <c r="G13">
        <f t="shared" si="1"/>
        <v>0.75814655591088631</v>
      </c>
    </row>
    <row r="14" spans="1:7" x14ac:dyDescent="0.2">
      <c r="F14">
        <f t="shared" si="0"/>
        <v>2.5</v>
      </c>
      <c r="G14">
        <f t="shared" si="1"/>
        <v>0.83404376714646966</v>
      </c>
    </row>
    <row r="15" spans="1:7" x14ac:dyDescent="0.2">
      <c r="F15">
        <f t="shared" si="0"/>
        <v>2.7</v>
      </c>
      <c r="G15">
        <f t="shared" si="1"/>
        <v>0.90409672571061539</v>
      </c>
    </row>
    <row r="16" spans="1:7" x14ac:dyDescent="0.2">
      <c r="F16">
        <f t="shared" si="0"/>
        <v>2.9000000000000004</v>
      </c>
      <c r="G16">
        <f t="shared" si="1"/>
        <v>0.96914147782127813</v>
      </c>
    </row>
    <row r="17" spans="6:7" x14ac:dyDescent="0.2">
      <c r="F17">
        <f t="shared" si="0"/>
        <v>3.1000000000000005</v>
      </c>
      <c r="G17">
        <f t="shared" si="1"/>
        <v>1.0298465829676304</v>
      </c>
    </row>
    <row r="18" spans="6:7" x14ac:dyDescent="0.2">
      <c r="F18">
        <f t="shared" si="0"/>
        <v>3.3000000000000007</v>
      </c>
      <c r="G18">
        <f t="shared" si="1"/>
        <v>1.0867550643547537</v>
      </c>
    </row>
    <row r="19" spans="6:7" x14ac:dyDescent="0.2">
      <c r="F19">
        <f t="shared" si="0"/>
        <v>3.5000000000000009</v>
      </c>
      <c r="G19">
        <f t="shared" si="1"/>
        <v>1.140313995589965</v>
      </c>
    </row>
    <row r="20" spans="6:7" x14ac:dyDescent="0.2">
      <c r="F20">
        <f t="shared" si="0"/>
        <v>3.7000000000000011</v>
      </c>
      <c r="G20">
        <f t="shared" si="1"/>
        <v>1.1908958539288885</v>
      </c>
    </row>
    <row r="21" spans="6:7" x14ac:dyDescent="0.2">
      <c r="F21">
        <f>F20+0.2</f>
        <v>3.9000000000000012</v>
      </c>
      <c r="G21">
        <f t="shared" si="1"/>
        <v>1.2388142451834083</v>
      </c>
    </row>
    <row r="22" spans="6:7" x14ac:dyDescent="0.2">
      <c r="F22">
        <f t="shared" si="0"/>
        <v>4.1000000000000014</v>
      </c>
      <c r="G22">
        <f t="shared" si="1"/>
        <v>1.284335691730571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kvadratická</vt:lpstr>
      <vt:lpstr>lineárna</vt:lpstr>
      <vt:lpstr>lin.lomená</vt:lpstr>
      <vt:lpstr>exponenciálna</vt:lpstr>
      <vt:lpstr>logaritmická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Rudolf Zrebný</dc:creator>
  <cp:lastModifiedBy>Rudko</cp:lastModifiedBy>
  <dcterms:created xsi:type="dcterms:W3CDTF">2009-10-07T10:57:37Z</dcterms:created>
  <dcterms:modified xsi:type="dcterms:W3CDTF">2020-02-12T21:07:52Z</dcterms:modified>
</cp:coreProperties>
</file>