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ohodovainformatika\excel\nastiahnutie\"/>
    </mc:Choice>
  </mc:AlternateContent>
  <bookViews>
    <workbookView xWindow="0" yWindow="0" windowWidth="20490" windowHeight="7650" tabRatio="823"/>
  </bookViews>
  <sheets>
    <sheet name="Bitcoin" sheetId="5" r:id="rId1"/>
    <sheet name="Stav na účte" sheetId="6" r:id="rId2"/>
    <sheet name="Priemerné ceny nehnuteľností" sheetId="7" r:id="rId3"/>
    <sheet name="Teplota" sheetId="8" r:id="rId4"/>
    <sheet name="Teplota - graf" sheetId="12" r:id="rId5"/>
    <sheet name="Prehliadače" sheetId="9" r:id="rId6"/>
    <sheet name="Pohľadávky" sheetId="10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0" l="1"/>
  <c r="H19" i="10"/>
  <c r="G19" i="10"/>
  <c r="F19" i="10"/>
  <c r="D19" i="10"/>
  <c r="E19" i="10"/>
  <c r="C19" i="10"/>
  <c r="E8" i="10"/>
  <c r="E9" i="10"/>
  <c r="E10" i="10"/>
  <c r="E11" i="10"/>
  <c r="E12" i="10"/>
  <c r="E13" i="10"/>
  <c r="E14" i="10"/>
  <c r="E15" i="10"/>
  <c r="E16" i="10"/>
  <c r="E17" i="10"/>
  <c r="E18" i="10"/>
  <c r="E7" i="10"/>
  <c r="D9" i="6" l="1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8" i="6"/>
  <c r="D7" i="6"/>
  <c r="H8" i="10" l="1"/>
  <c r="H9" i="10"/>
  <c r="H10" i="10"/>
  <c r="H11" i="10"/>
  <c r="H12" i="10"/>
  <c r="H13" i="10"/>
  <c r="H14" i="10"/>
  <c r="H15" i="10"/>
  <c r="H16" i="10"/>
  <c r="H17" i="10"/>
  <c r="H18" i="10"/>
  <c r="H7" i="10"/>
</calcChain>
</file>

<file path=xl/comments1.xml><?xml version="1.0" encoding="utf-8"?>
<comments xmlns="http://schemas.openxmlformats.org/spreadsheetml/2006/main">
  <authors>
    <author>Rudko</author>
  </authors>
  <commentList>
    <comment ref="E6" authorId="0" shapeId="0">
      <text>
        <r>
          <rPr>
            <b/>
            <sz val="9"/>
            <color indexed="81"/>
            <rFont val="Segoe UI"/>
            <family val="2"/>
            <charset val="238"/>
          </rPr>
          <t>Rudko:</t>
        </r>
        <r>
          <rPr>
            <sz val="9"/>
            <color indexed="81"/>
            <rFont val="Segoe UI"/>
            <family val="2"/>
            <charset val="238"/>
          </rPr>
          <t xml:space="preserve">
počet vystavených faktúr - počet uhradených faktúr</t>
        </r>
      </text>
    </comment>
    <comment ref="H6" authorId="0" shapeId="0">
      <text>
        <r>
          <rPr>
            <b/>
            <sz val="9"/>
            <color indexed="81"/>
            <rFont val="Segoe UI"/>
            <family val="2"/>
            <charset val="238"/>
          </rPr>
          <t>Rudko:</t>
        </r>
        <r>
          <rPr>
            <sz val="9"/>
            <color indexed="81"/>
            <rFont val="Segoe UI"/>
            <family val="2"/>
            <charset val="238"/>
          </rPr>
          <t xml:space="preserve">
Priemerná skutočná doba splatnosti - priemerná fakturovaná doba splatnosti</t>
        </r>
      </text>
    </comment>
  </commentList>
</comments>
</file>

<file path=xl/sharedStrings.xml><?xml version="1.0" encoding="utf-8"?>
<sst xmlns="http://schemas.openxmlformats.org/spreadsheetml/2006/main" count="189" uniqueCount="69">
  <si>
    <t>Počet vystavených faktúr</t>
  </si>
  <si>
    <t>Počet uhradených faktúr</t>
  </si>
  <si>
    <t>Počet neuhradených faktúr</t>
  </si>
  <si>
    <t>Priemerná fakturovaná doba splatnosti</t>
  </si>
  <si>
    <t>Priemerná skutočná doba splatnosti</t>
  </si>
  <si>
    <t>Priemerná doba po splatnosti</t>
  </si>
  <si>
    <t>Maximálny čas úhrady (dni)</t>
  </si>
  <si>
    <t>Ukazovateľ</t>
  </si>
  <si>
    <t>Január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</si>
  <si>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</si>
  <si>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</si>
  <si>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</si>
  <si>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</si>
  <si>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</si>
  <si>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</si>
  <si>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</si>
  <si>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</si>
  <si>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</si>
  <si>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</si>
  <si>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</si>
  <si>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Doplňte tabuľku pomocou vhodných vzorcov (pozrite komentár).</t>
  </si>
  <si>
    <t>USD </t>
  </si>
  <si>
    <t> 1  </t>
  </si>
  <si>
    <t>Dátum</t>
  </si>
  <si>
    <t>Mena</t>
  </si>
  <si>
    <t>Počet</t>
  </si>
  <si>
    <t>Kurz</t>
  </si>
  <si>
    <t>V tabuľke sú uvedené kurzy kryptomeny Bitcoin od 8.12.2017 do 5.2.2018.</t>
  </si>
  <si>
    <t>Vytvorte čiarový graf vývoja hodnoty kryptomeny Bitcoin na základe údajov v zabuľke.</t>
  </si>
  <si>
    <t>V tabuľke sú uvedené pohyby na účte v jednotlivých dňoch októbra 2017.</t>
  </si>
  <si>
    <t>Stav na účte</t>
  </si>
  <si>
    <t>Počiatočný stav na účte</t>
  </si>
  <si>
    <t>Pohyb</t>
  </si>
  <si>
    <t>Využitím vhodných vzorcov dopočítanie stav na účte v jednotlivých dňoch.</t>
  </si>
  <si>
    <t>SR spolu</t>
  </si>
  <si>
    <t>BA</t>
  </si>
  <si>
    <t>TT</t>
  </si>
  <si>
    <t>NR</t>
  </si>
  <si>
    <t>TN</t>
  </si>
  <si>
    <t>ZA</t>
  </si>
  <si>
    <t>BB</t>
  </si>
  <si>
    <t>KE</t>
  </si>
  <si>
    <t>PO</t>
  </si>
  <si>
    <t>Obdobie</t>
  </si>
  <si>
    <t>z toho</t>
  </si>
  <si>
    <t>1. štvrťrok 2017</t>
  </si>
  <si>
    <t>2. štvrťrok 2017</t>
  </si>
  <si>
    <t>3. štvrťrok 2017</t>
  </si>
  <si>
    <t>4. štvrťrok 2017</t>
  </si>
  <si>
    <r>
      <t>Priemerné ceny nehnuteľností v € za m</t>
    </r>
    <r>
      <rPr>
        <b/>
        <vertAlign val="superscript"/>
        <sz val="12"/>
        <color theme="1"/>
        <rFont val="Times New Roman"/>
        <family val="1"/>
        <charset val="238"/>
      </rPr>
      <t>2</t>
    </r>
  </si>
  <si>
    <t>V tabuľke sú uvedené v roku 2017.</t>
  </si>
  <si>
    <t>Graf vhodne popíšte, upravte jeho veľkosť tak, aby bol dobre čitateľný a umiestnite ho pod tabuľku.</t>
  </si>
  <si>
    <t>Vytvorte skladaný čiarový graf, ktorý porovnáva ceny nehnuteľností na bývanie podľa krajov v jednotlivých štvrťrokoch roku 2017.</t>
  </si>
  <si>
    <t>Nameraná teplota</t>
  </si>
  <si>
    <t>Na tomto hárku sú údaje o nameranej teplote v jednotlivých dňoch mesiaca november 2017.</t>
  </si>
  <si>
    <t>Vytvorte bodový graf s hladkými čiarami, ktorý ukáže závislosť teploty od času (inšpirujte sa obrázkom).</t>
  </si>
  <si>
    <t>Graf umiestnite na nový hárok s názvom Teplota - graf.</t>
  </si>
  <si>
    <t>V tabuľke sú uvedené údaje o použiteľnosti jednotlivých zariadení pri návšteve webovej stránky pohodovamatematika.sk</t>
  </si>
  <si>
    <t xml:space="preserve">za 7 dní. Vytvorte prstencový graf, ktorý bude vyjadrovať percentuálny podiel jednotlivých zariadení </t>
  </si>
  <si>
    <t>Zariadenie</t>
  </si>
  <si>
    <t>desktop</t>
  </si>
  <si>
    <t>mobile</t>
  </si>
  <si>
    <t>tablet</t>
  </si>
  <si>
    <t>na celkovej návštevnosti stránky. Graf vhodne popíšte a upravte, v grafe zobrazte aj konkrétne percentuálne hodnoty.</t>
  </si>
  <si>
    <t>Vytvorte graf vývoja doby obratu pohľadávok v jednotlivých mesiacoch roku 2017 podľa vzoru na obrázku vpravo.</t>
  </si>
  <si>
    <t>Graf umiestnite pod tabuľku, vhodne popíšte a naformátujte.</t>
  </si>
  <si>
    <t>Vytvorte stĺpcový graf, ktorý bude zobrazovať stav na účte. Ako hlavnú jednotku osi 4 dni.</t>
  </si>
  <si>
    <t>Počet unikátnych používateľov</t>
  </si>
  <si>
    <t>Za rok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</si>
</sst>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dd/\ mm/\ yyyy"/>
    <numFmt numFmtId="165" formatCode="0.0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2"/>
      <color rgb="FF13171A"/>
      <name val="Times New Roman"/>
      <family val="1"/>
      <charset val="238"/>
    </font>
    <font>
      <sz val="12"/>
      <color rgb="FF13171A"/>
      <name val="Times New Roman"/>
      <family val="1"/>
      <charset val="238"/>
    </font>
    <font>
      <b/>
      <vertAlign val="superscript"/>
      <sz val="12"/>
      <color theme="1"/>
      <name val="Times New Roman"/>
      <family val="1"/>
      <charset val="238"/>
    </font>
    <font>
      <b/>
      <sz val="12"/>
      <color theme="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theme="9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0" xfId="0" applyFont="1"/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/>
    <xf numFmtId="14" fontId="2" fillId="0" borderId="5" xfId="0" applyNumberFormat="1" applyFont="1" applyBorder="1"/>
    <xf numFmtId="14" fontId="2" fillId="0" borderId="7" xfId="0" applyNumberFormat="1" applyFont="1" applyBorder="1"/>
    <xf numFmtId="0" fontId="2" fillId="0" borderId="8" xfId="0" applyFont="1" applyBorder="1"/>
    <xf numFmtId="44" fontId="3" fillId="2" borderId="17" xfId="3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14" fontId="2" fillId="0" borderId="11" xfId="0" applyNumberFormat="1" applyFont="1" applyBorder="1"/>
    <xf numFmtId="0" fontId="2" fillId="0" borderId="12" xfId="0" applyFont="1" applyBorder="1"/>
    <xf numFmtId="0" fontId="3" fillId="4" borderId="1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3" fillId="0" borderId="0" xfId="0" applyFont="1"/>
    <xf numFmtId="44" fontId="2" fillId="0" borderId="13" xfId="0" applyNumberFormat="1" applyFont="1" applyBorder="1"/>
    <xf numFmtId="44" fontId="2" fillId="0" borderId="6" xfId="0" applyNumberFormat="1" applyFont="1" applyBorder="1"/>
    <xf numFmtId="44" fontId="2" fillId="0" borderId="9" xfId="0" applyNumberFormat="1" applyFont="1" applyBorder="1"/>
    <xf numFmtId="0" fontId="8" fillId="3" borderId="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3" fontId="9" fillId="0" borderId="8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14" fontId="2" fillId="0" borderId="18" xfId="0" applyNumberFormat="1" applyFont="1" applyBorder="1"/>
    <xf numFmtId="14" fontId="2" fillId="0" borderId="20" xfId="0" applyNumberFormat="1" applyFont="1" applyBorder="1"/>
    <xf numFmtId="0" fontId="11" fillId="5" borderId="18" xfId="0" applyFont="1" applyFill="1" applyBorder="1"/>
    <xf numFmtId="0" fontId="2" fillId="0" borderId="0" xfId="0" applyFont="1" applyAlignment="1">
      <alignment horizontal="center"/>
    </xf>
    <xf numFmtId="1" fontId="11" fillId="5" borderId="19" xfId="0" applyNumberFormat="1" applyFont="1" applyFill="1" applyBorder="1" applyAlignment="1">
      <alignment horizontal="center"/>
    </xf>
    <xf numFmtId="165" fontId="2" fillId="0" borderId="19" xfId="0" applyNumberFormat="1" applyFont="1" applyBorder="1" applyAlignment="1">
      <alignment horizontal="center"/>
    </xf>
    <xf numFmtId="165" fontId="2" fillId="0" borderId="21" xfId="0" applyNumberFormat="1" applyFont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22" xfId="0" applyFont="1" applyFill="1" applyBorder="1" applyAlignment="1">
      <alignment horizontal="right"/>
    </xf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right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</cellXfs>
  <cellStyles count="4">
    <cellStyle name="Mena" xfId="3" builtinId="4"/>
    <cellStyle name="Normal 2" xfId="2"/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alcChain" Target="calcChain.xml"/><Relationship Id="rId5" Type="http://schemas.openxmlformats.org/officeDocument/2006/relationships/chartsheet" Target="chartsheets/sheet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Graf vývoja hodnoty kryptomeny Bitcoin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Bitcoin!$B$6:$B$65</c:f>
              <c:numCache>
                <c:formatCode>dd/\ mm/\ yyyy</c:formatCode>
                <c:ptCount val="60"/>
                <c:pt idx="0">
                  <c:v>43077</c:v>
                </c:pt>
                <c:pt idx="1">
                  <c:v>43078</c:v>
                </c:pt>
                <c:pt idx="2">
                  <c:v>43079</c:v>
                </c:pt>
                <c:pt idx="3">
                  <c:v>43080</c:v>
                </c:pt>
                <c:pt idx="4">
                  <c:v>43081</c:v>
                </c:pt>
                <c:pt idx="5">
                  <c:v>43082</c:v>
                </c:pt>
                <c:pt idx="6">
                  <c:v>43083</c:v>
                </c:pt>
                <c:pt idx="7">
                  <c:v>43084</c:v>
                </c:pt>
                <c:pt idx="8">
                  <c:v>43085</c:v>
                </c:pt>
                <c:pt idx="9">
                  <c:v>43086</c:v>
                </c:pt>
                <c:pt idx="10">
                  <c:v>43087</c:v>
                </c:pt>
                <c:pt idx="11">
                  <c:v>43088</c:v>
                </c:pt>
                <c:pt idx="12">
                  <c:v>43089</c:v>
                </c:pt>
                <c:pt idx="13">
                  <c:v>43090</c:v>
                </c:pt>
                <c:pt idx="14">
                  <c:v>43091</c:v>
                </c:pt>
                <c:pt idx="15">
                  <c:v>43092</c:v>
                </c:pt>
                <c:pt idx="16">
                  <c:v>43093</c:v>
                </c:pt>
                <c:pt idx="17">
                  <c:v>43094</c:v>
                </c:pt>
                <c:pt idx="18">
                  <c:v>43095</c:v>
                </c:pt>
                <c:pt idx="19">
                  <c:v>43096</c:v>
                </c:pt>
                <c:pt idx="20">
                  <c:v>43097</c:v>
                </c:pt>
                <c:pt idx="21">
                  <c:v>43098</c:v>
                </c:pt>
                <c:pt idx="22">
                  <c:v>43099</c:v>
                </c:pt>
                <c:pt idx="23">
                  <c:v>43100</c:v>
                </c:pt>
                <c:pt idx="24">
                  <c:v>43101</c:v>
                </c:pt>
                <c:pt idx="25">
                  <c:v>43102</c:v>
                </c:pt>
                <c:pt idx="26">
                  <c:v>43103</c:v>
                </c:pt>
                <c:pt idx="27">
                  <c:v>43104</c:v>
                </c:pt>
                <c:pt idx="28">
                  <c:v>43105</c:v>
                </c:pt>
                <c:pt idx="29">
                  <c:v>43106</c:v>
                </c:pt>
                <c:pt idx="30">
                  <c:v>43107</c:v>
                </c:pt>
                <c:pt idx="31">
                  <c:v>43108</c:v>
                </c:pt>
                <c:pt idx="32">
                  <c:v>43109</c:v>
                </c:pt>
                <c:pt idx="33">
                  <c:v>43110</c:v>
                </c:pt>
                <c:pt idx="34">
                  <c:v>43111</c:v>
                </c:pt>
                <c:pt idx="35">
                  <c:v>43112</c:v>
                </c:pt>
                <c:pt idx="36">
                  <c:v>43113</c:v>
                </c:pt>
                <c:pt idx="37">
                  <c:v>43114</c:v>
                </c:pt>
                <c:pt idx="38">
                  <c:v>43115</c:v>
                </c:pt>
                <c:pt idx="39">
                  <c:v>43116</c:v>
                </c:pt>
                <c:pt idx="40">
                  <c:v>43117</c:v>
                </c:pt>
                <c:pt idx="41">
                  <c:v>43118</c:v>
                </c:pt>
                <c:pt idx="42">
                  <c:v>43119</c:v>
                </c:pt>
                <c:pt idx="43">
                  <c:v>43120</c:v>
                </c:pt>
                <c:pt idx="44">
                  <c:v>43121</c:v>
                </c:pt>
                <c:pt idx="45">
                  <c:v>43122</c:v>
                </c:pt>
                <c:pt idx="46">
                  <c:v>43123</c:v>
                </c:pt>
                <c:pt idx="47">
                  <c:v>43124</c:v>
                </c:pt>
                <c:pt idx="48">
                  <c:v>43125</c:v>
                </c:pt>
                <c:pt idx="49">
                  <c:v>43126</c:v>
                </c:pt>
                <c:pt idx="50">
                  <c:v>43127</c:v>
                </c:pt>
                <c:pt idx="51">
                  <c:v>43128</c:v>
                </c:pt>
                <c:pt idx="52">
                  <c:v>43129</c:v>
                </c:pt>
                <c:pt idx="53">
                  <c:v>43130</c:v>
                </c:pt>
                <c:pt idx="54">
                  <c:v>43131</c:v>
                </c:pt>
                <c:pt idx="55">
                  <c:v>43132</c:v>
                </c:pt>
                <c:pt idx="56">
                  <c:v>43133</c:v>
                </c:pt>
                <c:pt idx="57">
                  <c:v>43134</c:v>
                </c:pt>
                <c:pt idx="58">
                  <c:v>43135</c:v>
                </c:pt>
                <c:pt idx="59">
                  <c:v>43136</c:v>
                </c:pt>
              </c:numCache>
            </c:numRef>
          </c:cat>
          <c:val>
            <c:numRef>
              <c:f>Bitcoin!$E$6:$E$65</c:f>
              <c:numCache>
                <c:formatCode>General</c:formatCode>
                <c:ptCount val="60"/>
                <c:pt idx="0">
                  <c:v>16569.400000000001</c:v>
                </c:pt>
                <c:pt idx="1">
                  <c:v>15178.2</c:v>
                </c:pt>
                <c:pt idx="2">
                  <c:v>15455.4</c:v>
                </c:pt>
                <c:pt idx="3">
                  <c:v>16936.8</c:v>
                </c:pt>
                <c:pt idx="4">
                  <c:v>17415.400000000001</c:v>
                </c:pt>
                <c:pt idx="5">
                  <c:v>16408.2</c:v>
                </c:pt>
                <c:pt idx="6">
                  <c:v>16564</c:v>
                </c:pt>
                <c:pt idx="7">
                  <c:v>17706.900000000001</c:v>
                </c:pt>
                <c:pt idx="8">
                  <c:v>19497.400000000001</c:v>
                </c:pt>
                <c:pt idx="9">
                  <c:v>19140.8</c:v>
                </c:pt>
                <c:pt idx="10">
                  <c:v>19114.2</c:v>
                </c:pt>
                <c:pt idx="11">
                  <c:v>17776.7</c:v>
                </c:pt>
                <c:pt idx="12">
                  <c:v>16624.599999999999</c:v>
                </c:pt>
                <c:pt idx="13">
                  <c:v>15802.9</c:v>
                </c:pt>
                <c:pt idx="14">
                  <c:v>13831.8</c:v>
                </c:pt>
                <c:pt idx="15">
                  <c:v>14699.2</c:v>
                </c:pt>
                <c:pt idx="16">
                  <c:v>13925.8</c:v>
                </c:pt>
                <c:pt idx="17">
                  <c:v>14026.6</c:v>
                </c:pt>
                <c:pt idx="18">
                  <c:v>16099.8</c:v>
                </c:pt>
                <c:pt idx="19">
                  <c:v>15838.5</c:v>
                </c:pt>
                <c:pt idx="20">
                  <c:v>14606.5</c:v>
                </c:pt>
                <c:pt idx="21">
                  <c:v>14656.2</c:v>
                </c:pt>
                <c:pt idx="22">
                  <c:v>12952.2</c:v>
                </c:pt>
                <c:pt idx="23">
                  <c:v>14156.4</c:v>
                </c:pt>
                <c:pt idx="24">
                  <c:v>13657.2</c:v>
                </c:pt>
                <c:pt idx="25">
                  <c:v>14982.1</c:v>
                </c:pt>
                <c:pt idx="26">
                  <c:v>15201</c:v>
                </c:pt>
                <c:pt idx="27">
                  <c:v>15599.2</c:v>
                </c:pt>
                <c:pt idx="28">
                  <c:v>17429.5</c:v>
                </c:pt>
                <c:pt idx="29">
                  <c:v>17527</c:v>
                </c:pt>
                <c:pt idx="30">
                  <c:v>16477.599999999999</c:v>
                </c:pt>
                <c:pt idx="31">
                  <c:v>15170.1</c:v>
                </c:pt>
                <c:pt idx="32">
                  <c:v>14595.4</c:v>
                </c:pt>
                <c:pt idx="33">
                  <c:v>14973.3</c:v>
                </c:pt>
                <c:pt idx="34">
                  <c:v>13405.8</c:v>
                </c:pt>
                <c:pt idx="35">
                  <c:v>13980.6</c:v>
                </c:pt>
                <c:pt idx="36">
                  <c:v>14360.2</c:v>
                </c:pt>
                <c:pt idx="37">
                  <c:v>13772</c:v>
                </c:pt>
                <c:pt idx="38">
                  <c:v>13819.8</c:v>
                </c:pt>
                <c:pt idx="39">
                  <c:v>11490.5</c:v>
                </c:pt>
                <c:pt idx="40">
                  <c:v>11188.6</c:v>
                </c:pt>
                <c:pt idx="41">
                  <c:v>11474.9</c:v>
                </c:pt>
                <c:pt idx="42">
                  <c:v>11607.4</c:v>
                </c:pt>
                <c:pt idx="43">
                  <c:v>12899.2</c:v>
                </c:pt>
                <c:pt idx="44">
                  <c:v>11600.1</c:v>
                </c:pt>
                <c:pt idx="45">
                  <c:v>10931.4</c:v>
                </c:pt>
                <c:pt idx="46">
                  <c:v>10868.4</c:v>
                </c:pt>
                <c:pt idx="47">
                  <c:v>11359.4</c:v>
                </c:pt>
                <c:pt idx="48">
                  <c:v>11259.4</c:v>
                </c:pt>
                <c:pt idx="49">
                  <c:v>11171.4</c:v>
                </c:pt>
                <c:pt idx="50">
                  <c:v>11440.7</c:v>
                </c:pt>
                <c:pt idx="51">
                  <c:v>11786.3</c:v>
                </c:pt>
                <c:pt idx="52">
                  <c:v>11296.4</c:v>
                </c:pt>
                <c:pt idx="53">
                  <c:v>10106.299999999999</c:v>
                </c:pt>
                <c:pt idx="54">
                  <c:v>10221.1</c:v>
                </c:pt>
                <c:pt idx="55">
                  <c:v>9170.5400000000009</c:v>
                </c:pt>
                <c:pt idx="56">
                  <c:v>8830.75</c:v>
                </c:pt>
                <c:pt idx="57">
                  <c:v>9174.91</c:v>
                </c:pt>
                <c:pt idx="58">
                  <c:v>8277.01</c:v>
                </c:pt>
                <c:pt idx="59">
                  <c:v>6955.27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DC-454B-A0DC-D7AA1FD92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5671999"/>
        <c:axId val="595672831"/>
      </c:lineChart>
      <c:dateAx>
        <c:axId val="595671999"/>
        <c:scaling>
          <c:orientation val="minMax"/>
        </c:scaling>
        <c:delete val="0"/>
        <c:axPos val="b"/>
        <c:numFmt formatCode="dd/\ mm/\ 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95672831"/>
        <c:crosses val="autoZero"/>
        <c:auto val="1"/>
        <c:lblOffset val="100"/>
        <c:baseTimeUnit val="days"/>
      </c:dateAx>
      <c:valAx>
        <c:axId val="595672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956719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'Stav na účte'!$D$6</c:f>
              <c:strCache>
                <c:ptCount val="1"/>
                <c:pt idx="0">
                  <c:v>Stav na účte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'Stav na účte'!$B$7:$B$37</c:f>
              <c:numCache>
                <c:formatCode>m/d/yyyy</c:formatCode>
                <c:ptCount val="31"/>
                <c:pt idx="0">
                  <c:v>43009</c:v>
                </c:pt>
                <c:pt idx="1">
                  <c:v>43010</c:v>
                </c:pt>
                <c:pt idx="2">
                  <c:v>43011</c:v>
                </c:pt>
                <c:pt idx="3">
                  <c:v>43012</c:v>
                </c:pt>
                <c:pt idx="4">
                  <c:v>43013</c:v>
                </c:pt>
                <c:pt idx="5">
                  <c:v>43014</c:v>
                </c:pt>
                <c:pt idx="6">
                  <c:v>43015</c:v>
                </c:pt>
                <c:pt idx="7">
                  <c:v>43016</c:v>
                </c:pt>
                <c:pt idx="8">
                  <c:v>43017</c:v>
                </c:pt>
                <c:pt idx="9">
                  <c:v>43018</c:v>
                </c:pt>
                <c:pt idx="10">
                  <c:v>43019</c:v>
                </c:pt>
                <c:pt idx="11">
                  <c:v>43020</c:v>
                </c:pt>
                <c:pt idx="12">
                  <c:v>43021</c:v>
                </c:pt>
                <c:pt idx="13">
                  <c:v>43022</c:v>
                </c:pt>
                <c:pt idx="14">
                  <c:v>43023</c:v>
                </c:pt>
                <c:pt idx="15">
                  <c:v>43024</c:v>
                </c:pt>
                <c:pt idx="16">
                  <c:v>43025</c:v>
                </c:pt>
                <c:pt idx="17">
                  <c:v>43026</c:v>
                </c:pt>
                <c:pt idx="18">
                  <c:v>43027</c:v>
                </c:pt>
                <c:pt idx="19">
                  <c:v>43028</c:v>
                </c:pt>
                <c:pt idx="20">
                  <c:v>43029</c:v>
                </c:pt>
                <c:pt idx="21">
                  <c:v>43030</c:v>
                </c:pt>
                <c:pt idx="22">
                  <c:v>43031</c:v>
                </c:pt>
                <c:pt idx="23">
                  <c:v>43032</c:v>
                </c:pt>
                <c:pt idx="24">
                  <c:v>43033</c:v>
                </c:pt>
                <c:pt idx="25">
                  <c:v>43034</c:v>
                </c:pt>
                <c:pt idx="26">
                  <c:v>43035</c:v>
                </c:pt>
                <c:pt idx="27">
                  <c:v>43036</c:v>
                </c:pt>
                <c:pt idx="28">
                  <c:v>43037</c:v>
                </c:pt>
                <c:pt idx="29">
                  <c:v>43038</c:v>
                </c:pt>
                <c:pt idx="30">
                  <c:v>43039</c:v>
                </c:pt>
              </c:numCache>
            </c:numRef>
          </c:cat>
          <c:val>
            <c:numRef>
              <c:f>'Stav na účte'!$D$7:$D$37</c:f>
              <c:numCache>
                <c:formatCode>_("€"* #,##0.00_);_("€"* \(#,##0.00\);_("€"* "-"??_);_(@_)</c:formatCode>
                <c:ptCount val="31"/>
                <c:pt idx="0">
                  <c:v>1064.0999999999999</c:v>
                </c:pt>
                <c:pt idx="1">
                  <c:v>1064</c:v>
                </c:pt>
                <c:pt idx="2">
                  <c:v>1142.3</c:v>
                </c:pt>
                <c:pt idx="3">
                  <c:v>1097</c:v>
                </c:pt>
                <c:pt idx="4">
                  <c:v>1173.2</c:v>
                </c:pt>
                <c:pt idx="5">
                  <c:v>1111.3</c:v>
                </c:pt>
                <c:pt idx="6">
                  <c:v>1131.2</c:v>
                </c:pt>
                <c:pt idx="7">
                  <c:v>1172.5</c:v>
                </c:pt>
                <c:pt idx="8">
                  <c:v>1219</c:v>
                </c:pt>
                <c:pt idx="9">
                  <c:v>1128.0999999999999</c:v>
                </c:pt>
                <c:pt idx="10">
                  <c:v>1161.3999999999999</c:v>
                </c:pt>
                <c:pt idx="11">
                  <c:v>1213.9999999999998</c:v>
                </c:pt>
                <c:pt idx="12">
                  <c:v>1288.8999999999999</c:v>
                </c:pt>
                <c:pt idx="13">
                  <c:v>1348.4999999999998</c:v>
                </c:pt>
                <c:pt idx="14">
                  <c:v>1416.1999999999998</c:v>
                </c:pt>
                <c:pt idx="15">
                  <c:v>1446.3999999999999</c:v>
                </c:pt>
                <c:pt idx="16">
                  <c:v>1449.4999999999998</c:v>
                </c:pt>
                <c:pt idx="17">
                  <c:v>1367.9999999999998</c:v>
                </c:pt>
                <c:pt idx="18">
                  <c:v>1464.7999999999997</c:v>
                </c:pt>
                <c:pt idx="19">
                  <c:v>1468.4999999999998</c:v>
                </c:pt>
                <c:pt idx="20">
                  <c:v>1427.1999999999998</c:v>
                </c:pt>
                <c:pt idx="21">
                  <c:v>1340.9999999999998</c:v>
                </c:pt>
                <c:pt idx="22">
                  <c:v>1348.9999999999998</c:v>
                </c:pt>
                <c:pt idx="23">
                  <c:v>1374.3999999999999</c:v>
                </c:pt>
                <c:pt idx="24">
                  <c:v>1471.8</c:v>
                </c:pt>
                <c:pt idx="25">
                  <c:v>1509.3</c:v>
                </c:pt>
                <c:pt idx="26">
                  <c:v>1579.7</c:v>
                </c:pt>
                <c:pt idx="27">
                  <c:v>1671.5</c:v>
                </c:pt>
                <c:pt idx="28">
                  <c:v>1599.9</c:v>
                </c:pt>
                <c:pt idx="29">
                  <c:v>1597.8000000000002</c:v>
                </c:pt>
                <c:pt idx="30">
                  <c:v>1636.2000000000003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45-499C-A9BA-0FFB46B8B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9311343"/>
        <c:axId val="679313423"/>
      </c:barChart>
      <c:dateAx>
        <c:axId val="679311343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79313423"/>
        <c:crosses val="autoZero"/>
        <c:auto val="0"/>
        <c:lblOffset val="100"/>
        <c:baseTimeUnit val="days"/>
        <c:majorUnit val="4"/>
        <c:majorTimeUnit val="days"/>
        <c:minorUnit val="1"/>
        <c:minorTimeUnit val="days"/>
      </c:dateAx>
      <c:valAx>
        <c:axId val="679313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7931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Ceny nehnuteľností na bývanie podľa krajov v roku 2017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'Priemerné ceny nehnuteľností'!$B$10</c:f>
              <c:strCache>
                <c:ptCount val="1"/>
                <c:pt idx="0">
                  <c:v>1. štvrťrok 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'Priemerné ceny nehnuteľností'!$D$8:$K$8</c:f>
              <c:strCache>
                <c:ptCount val="8"/>
                <c:pt idx="0">
                  <c:v>BA</c:v>
                </c:pt>
                <c:pt idx="1">
                  <c:v>BB</c:v>
                </c:pt>
                <c:pt idx="2">
                  <c:v>KE</c:v>
                </c:pt>
                <c:pt idx="3">
                  <c:v>NR</c:v>
                </c:pt>
                <c:pt idx="4">
                  <c:v>PO</c:v>
                </c:pt>
                <c:pt idx="5">
                  <c:v>TN</c:v>
                </c:pt>
                <c:pt idx="6">
                  <c:v>TT</c:v>
                </c:pt>
                <c:pt idx="7">
                  <c:v>ZA</c:v>
                </c:pt>
              </c:strCache>
            </c:strRef>
          </c:cat>
          <c:val>
            <c:numRef>
              <c:f>'Priemerné ceny nehnuteľností'!$D$10:$K$10</c:f>
              <c:numCache>
                <c:formatCode>General</c:formatCode>
                <c:ptCount val="8"/>
                <c:pt idx="0" formatCode="#,##0">
                  <c:v>1873</c:v>
                </c:pt>
                <c:pt idx="1">
                  <c:v>709</c:v>
                </c:pt>
                <c:pt idx="2">
                  <c:v>953</c:v>
                </c:pt>
                <c:pt idx="3">
                  <c:v>644</c:v>
                </c:pt>
                <c:pt idx="4">
                  <c:v>806</c:v>
                </c:pt>
                <c:pt idx="5">
                  <c:v>705</c:v>
                </c:pt>
                <c:pt idx="6">
                  <c:v>912</c:v>
                </c:pt>
                <c:pt idx="7">
                  <c:v>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11-4BD7-BEBE-9EE289AC84DE}"/>
            </c:ext>
          </c:extLst>
        </c:ser>
        <c:ser>
          <c:idx val="1"/>
          <c:order val="1"/>
          <c:tx>
            <c:strRef>
              <c:f>'Priemerné ceny nehnuteľností'!$B$11</c:f>
              <c:strCache>
                <c:ptCount val="1"/>
                <c:pt idx="0">
                  <c:v>2. štvrťrok 2017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'Priemerné ceny nehnuteľností'!$D$8:$K$8</c:f>
              <c:strCache>
                <c:ptCount val="8"/>
                <c:pt idx="0">
                  <c:v>BA</c:v>
                </c:pt>
                <c:pt idx="1">
                  <c:v>BB</c:v>
                </c:pt>
                <c:pt idx="2">
                  <c:v>KE</c:v>
                </c:pt>
                <c:pt idx="3">
                  <c:v>NR</c:v>
                </c:pt>
                <c:pt idx="4">
                  <c:v>PO</c:v>
                </c:pt>
                <c:pt idx="5">
                  <c:v>TN</c:v>
                </c:pt>
                <c:pt idx="6">
                  <c:v>TT</c:v>
                </c:pt>
                <c:pt idx="7">
                  <c:v>ZA</c:v>
                </c:pt>
              </c:strCache>
            </c:strRef>
          </c:cat>
          <c:val>
            <c:numRef>
              <c:f>'Priemerné ceny nehnuteľností'!$D$11:$K$11</c:f>
              <c:numCache>
                <c:formatCode>General</c:formatCode>
                <c:ptCount val="8"/>
                <c:pt idx="0" formatCode="#,##0">
                  <c:v>1904</c:v>
                </c:pt>
                <c:pt idx="1">
                  <c:v>768</c:v>
                </c:pt>
                <c:pt idx="2">
                  <c:v>990</c:v>
                </c:pt>
                <c:pt idx="3">
                  <c:v>668</c:v>
                </c:pt>
                <c:pt idx="4">
                  <c:v>838</c:v>
                </c:pt>
                <c:pt idx="5">
                  <c:v>744</c:v>
                </c:pt>
                <c:pt idx="6">
                  <c:v>937</c:v>
                </c:pt>
                <c:pt idx="7">
                  <c:v>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11-4BD7-BEBE-9EE289AC84DE}"/>
            </c:ext>
          </c:extLst>
        </c:ser>
        <c:ser>
          <c:idx val="2"/>
          <c:order val="2"/>
          <c:tx>
            <c:strRef>
              <c:f>'Priemerné ceny nehnuteľností'!$B$12</c:f>
              <c:strCache>
                <c:ptCount val="1"/>
                <c:pt idx="0">
                  <c:v>3. štvrťrok 2017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'Priemerné ceny nehnuteľností'!$D$8:$K$8</c:f>
              <c:strCache>
                <c:ptCount val="8"/>
                <c:pt idx="0">
                  <c:v>BA</c:v>
                </c:pt>
                <c:pt idx="1">
                  <c:v>BB</c:v>
                </c:pt>
                <c:pt idx="2">
                  <c:v>KE</c:v>
                </c:pt>
                <c:pt idx="3">
                  <c:v>NR</c:v>
                </c:pt>
                <c:pt idx="4">
                  <c:v>PO</c:v>
                </c:pt>
                <c:pt idx="5">
                  <c:v>TN</c:v>
                </c:pt>
                <c:pt idx="6">
                  <c:v>TT</c:v>
                </c:pt>
                <c:pt idx="7">
                  <c:v>ZA</c:v>
                </c:pt>
              </c:strCache>
            </c:strRef>
          </c:cat>
          <c:val>
            <c:numRef>
              <c:f>'Priemerné ceny nehnuteľností'!$D$12:$K$12</c:f>
              <c:numCache>
                <c:formatCode>General</c:formatCode>
                <c:ptCount val="8"/>
                <c:pt idx="0" formatCode="#,##0">
                  <c:v>1901</c:v>
                </c:pt>
                <c:pt idx="1">
                  <c:v>771</c:v>
                </c:pt>
                <c:pt idx="2" formatCode="#,##0">
                  <c:v>1067</c:v>
                </c:pt>
                <c:pt idx="3">
                  <c:v>681</c:v>
                </c:pt>
                <c:pt idx="4">
                  <c:v>881</c:v>
                </c:pt>
                <c:pt idx="5">
                  <c:v>771</c:v>
                </c:pt>
                <c:pt idx="6">
                  <c:v>945</c:v>
                </c:pt>
                <c:pt idx="7">
                  <c:v>883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11-4BD7-BEBE-9EE289AC84DE}"/>
            </c:ext>
          </c:extLst>
        </c:ser>
        <c:ser>
          <c:idx val="3"/>
          <c:order val="3"/>
          <c:tx>
            <c:strRef>
              <c:f>'Priemerné ceny nehnuteľností'!$B$13</c:f>
              <c:strCache>
                <c:ptCount val="1"/>
                <c:pt idx="0">
                  <c:v>4. štvrťrok 2017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'Priemerné ceny nehnuteľností'!$D$8:$K$8</c:f>
              <c:strCache>
                <c:ptCount val="8"/>
                <c:pt idx="0">
                  <c:v>BA</c:v>
                </c:pt>
                <c:pt idx="1">
                  <c:v>BB</c:v>
                </c:pt>
                <c:pt idx="2">
                  <c:v>KE</c:v>
                </c:pt>
                <c:pt idx="3">
                  <c:v>NR</c:v>
                </c:pt>
                <c:pt idx="4">
                  <c:v>PO</c:v>
                </c:pt>
                <c:pt idx="5">
                  <c:v>TN</c:v>
                </c:pt>
                <c:pt idx="6">
                  <c:v>TT</c:v>
                </c:pt>
                <c:pt idx="7">
                  <c:v>ZA</c:v>
                </c:pt>
              </c:strCache>
            </c:strRef>
          </c:cat>
          <c:val>
            <c:numRef>
              <c:f>'Priemerné ceny nehnuteľností'!$D$13:$K$13</c:f>
              <c:numCache>
                <c:formatCode>General</c:formatCode>
                <c:ptCount val="8"/>
                <c:pt idx="0" formatCode="#,##0">
                  <c:v>1905</c:v>
                </c:pt>
                <c:pt idx="1">
                  <c:v>731</c:v>
                </c:pt>
                <c:pt idx="2" formatCode="#,##0">
                  <c:v>1050</c:v>
                </c:pt>
                <c:pt idx="3">
                  <c:v>658</c:v>
                </c:pt>
                <c:pt idx="4">
                  <c:v>806</c:v>
                </c:pt>
                <c:pt idx="5">
                  <c:v>740</c:v>
                </c:pt>
                <c:pt idx="6">
                  <c:v>950</c:v>
                </c:pt>
                <c:pt idx="7">
                  <c:v>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11-4BD7-BEBE-9EE289AC8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9317167"/>
        <c:axId val="679320079"/>
      </c:lineChart>
      <c:catAx>
        <c:axId val="679317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79320079"/>
        <c:crosses val="autoZero"/>
        <c:auto val="1"/>
        <c:lblAlgn val="ctr"/>
        <c:lblOffset val="100"/>
        <c:noMultiLvlLbl val="0"/>
      </c:catAx>
      <c:valAx>
        <c:axId val="679320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793171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Nameraná teplota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>
        <c:manualLayout>
          <c:layoutTarget val="inner"/>
          <c:xMode val="edge"/>
          <c:yMode val="edge"/>
          <c:x val="8.5483814523184598E-2"/>
          <c:y val="0.17171296296296296"/>
          <c:w val="0.88396062992125979"/>
          <c:h val="0.595887649460484"/>
        </c:manualLayout>
      </c:layout>
      <c:scatterChart>
        <c:scatterStyle val="smoothMarker"/>
        <c:varyColors val="0"/>
        <c:ser>
          <c:idx val="0"/>
          <c:order val="0"/>
          <c:tx>
            <c:strRef>
              <c:f>Teplota!$C$7</c:f>
              <c:strCache>
                <c:ptCount val="1"/>
                <c:pt idx="0">
                  <c:v>Nameraná teplota</c:v>
                </c:pt>
              </c:strCache>
            </c:strRef>
          </c:tx>
          <c:spPr>
            <a:ln w="476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Teplota!$B$8:$B$37</c:f>
              <c:numCache>
                <c:formatCode>m/d/yyyy</c:formatCode>
                <c:ptCount val="30"/>
                <c:pt idx="0">
                  <c:v>43040</c:v>
                </c:pt>
                <c:pt idx="1">
                  <c:v>43041</c:v>
                </c:pt>
                <c:pt idx="2">
                  <c:v>43042</c:v>
                </c:pt>
                <c:pt idx="3">
                  <c:v>43043</c:v>
                </c:pt>
                <c:pt idx="4">
                  <c:v>43044</c:v>
                </c:pt>
                <c:pt idx="5">
                  <c:v>43045</c:v>
                </c:pt>
                <c:pt idx="6">
                  <c:v>43046</c:v>
                </c:pt>
                <c:pt idx="7">
                  <c:v>43047</c:v>
                </c:pt>
                <c:pt idx="8">
                  <c:v>43048</c:v>
                </c:pt>
                <c:pt idx="9">
                  <c:v>43049</c:v>
                </c:pt>
                <c:pt idx="10">
                  <c:v>43050</c:v>
                </c:pt>
                <c:pt idx="11">
                  <c:v>43051</c:v>
                </c:pt>
                <c:pt idx="12">
                  <c:v>43052</c:v>
                </c:pt>
                <c:pt idx="13">
                  <c:v>43053</c:v>
                </c:pt>
                <c:pt idx="14">
                  <c:v>43054</c:v>
                </c:pt>
                <c:pt idx="15">
                  <c:v>43055</c:v>
                </c:pt>
                <c:pt idx="16">
                  <c:v>43056</c:v>
                </c:pt>
                <c:pt idx="17">
                  <c:v>43057</c:v>
                </c:pt>
                <c:pt idx="18">
                  <c:v>43058</c:v>
                </c:pt>
                <c:pt idx="19">
                  <c:v>43059</c:v>
                </c:pt>
                <c:pt idx="20">
                  <c:v>43060</c:v>
                </c:pt>
                <c:pt idx="21">
                  <c:v>43061</c:v>
                </c:pt>
                <c:pt idx="22">
                  <c:v>43062</c:v>
                </c:pt>
                <c:pt idx="23">
                  <c:v>43063</c:v>
                </c:pt>
                <c:pt idx="24">
                  <c:v>43064</c:v>
                </c:pt>
                <c:pt idx="25">
                  <c:v>43065</c:v>
                </c:pt>
                <c:pt idx="26">
                  <c:v>43066</c:v>
                </c:pt>
                <c:pt idx="27">
                  <c:v>43067</c:v>
                </c:pt>
                <c:pt idx="28">
                  <c:v>43068</c:v>
                </c:pt>
                <c:pt idx="29">
                  <c:v>43069</c:v>
                </c:pt>
              </c:numCache>
            </c:numRef>
          </c:xVal>
          <c:yVal>
            <c:numRef>
              <c:f>Teplota!$C$8:$C$37</c:f>
              <c:numCache>
                <c:formatCode>0.0</c:formatCode>
                <c:ptCount val="30"/>
                <c:pt idx="0">
                  <c:v>-0.3</c:v>
                </c:pt>
                <c:pt idx="1">
                  <c:v>-0.8</c:v>
                </c:pt>
                <c:pt idx="2">
                  <c:v>4.4000000000000004</c:v>
                </c:pt>
                <c:pt idx="3">
                  <c:v>9.5</c:v>
                </c:pt>
                <c:pt idx="4">
                  <c:v>3.6</c:v>
                </c:pt>
                <c:pt idx="5">
                  <c:v>6.3</c:v>
                </c:pt>
                <c:pt idx="6">
                  <c:v>-0.7</c:v>
                </c:pt>
                <c:pt idx="7">
                  <c:v>8.4</c:v>
                </c:pt>
                <c:pt idx="8">
                  <c:v>-0.6</c:v>
                </c:pt>
                <c:pt idx="9">
                  <c:v>10.7</c:v>
                </c:pt>
                <c:pt idx="10">
                  <c:v>-1.1000000000000001</c:v>
                </c:pt>
                <c:pt idx="11">
                  <c:v>0.4</c:v>
                </c:pt>
                <c:pt idx="12">
                  <c:v>-2.8</c:v>
                </c:pt>
                <c:pt idx="13">
                  <c:v>1.3</c:v>
                </c:pt>
                <c:pt idx="14">
                  <c:v>-2.5</c:v>
                </c:pt>
                <c:pt idx="15">
                  <c:v>9.3000000000000007</c:v>
                </c:pt>
                <c:pt idx="16">
                  <c:v>1.2</c:v>
                </c:pt>
                <c:pt idx="17">
                  <c:v>0.7</c:v>
                </c:pt>
                <c:pt idx="18">
                  <c:v>-2.9</c:v>
                </c:pt>
                <c:pt idx="19">
                  <c:v>-0.2</c:v>
                </c:pt>
                <c:pt idx="20">
                  <c:v>-3.6</c:v>
                </c:pt>
                <c:pt idx="21">
                  <c:v>0.8</c:v>
                </c:pt>
                <c:pt idx="22">
                  <c:v>-1.4</c:v>
                </c:pt>
                <c:pt idx="23">
                  <c:v>-5</c:v>
                </c:pt>
                <c:pt idx="24">
                  <c:v>-0.7</c:v>
                </c:pt>
                <c:pt idx="25">
                  <c:v>-2.9</c:v>
                </c:pt>
                <c:pt idx="26">
                  <c:v>-1.2</c:v>
                </c:pt>
                <c:pt idx="27">
                  <c:v>-4.8</c:v>
                </c:pt>
                <c:pt idx="28">
                  <c:v>0.9</c:v>
                </c:pt>
                <c:pt idx="29">
                  <c:v>-4.3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C91-4B84-9614-AE9C117C8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9304271"/>
        <c:axId val="679308847"/>
      </c:scatterChart>
      <c:valAx>
        <c:axId val="6793042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79308847"/>
        <c:crosses val="autoZero"/>
        <c:crossBetween val="midCat"/>
        <c:majorUnit val="5"/>
      </c:valAx>
      <c:valAx>
        <c:axId val="679308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793042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Prehliadače!$C$6</c:f>
              <c:strCache>
                <c:ptCount val="1"/>
                <c:pt idx="0">
                  <c:v>Počet unikátnych používateľov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solidFill>
                <a:sysClr val="window" lastClr="FFFFFF">
                  <a:alpha val="0"/>
                </a:sysClr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Prehliadače!$B$7:$B$9</c:f>
              <c:strCache>
                <c:ptCount val="3"/>
                <c:pt idx="0">
                  <c:v>desktop</c:v>
                </c:pt>
                <c:pt idx="1">
                  <c:v>mobile</c:v>
                </c:pt>
                <c:pt idx="2">
                  <c:v>tablet</c:v>
                </c:pt>
              </c:strCache>
            </c:strRef>
          </c:cat>
          <c:val>
            <c:numRef>
              <c:f>Prehliadače!$C$7:$C$9</c:f>
              <c:numCache>
                <c:formatCode>General</c:formatCode>
                <c:ptCount val="3"/>
                <c:pt idx="0">
                  <c:v>3197</c:v>
                </c:pt>
                <c:pt idx="1">
                  <c:v>2795</c:v>
                </c:pt>
                <c:pt idx="2">
                  <c:v>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B2-4BF4-B79A-09B526DB3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1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Graf vývoja doby obratu pohľadávok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Pohľadávky!$B$7:$B$18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Marec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August</c:v>
                </c:pt>
                <c:pt idx="8">
                  <c:v>September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Pohľadávky!$F$7:$F$18</c:f>
              <c:numCache>
                <c:formatCode>General</c:formatCode>
                <c:ptCount val="12"/>
                <c:pt idx="0">
                  <c:v>13.12</c:v>
                </c:pt>
                <c:pt idx="1">
                  <c:v>11.34</c:v>
                </c:pt>
                <c:pt idx="2">
                  <c:v>11.7</c:v>
                </c:pt>
                <c:pt idx="3">
                  <c:v>13.15</c:v>
                </c:pt>
                <c:pt idx="4">
                  <c:v>12.01</c:v>
                </c:pt>
                <c:pt idx="5">
                  <c:v>11.59</c:v>
                </c:pt>
                <c:pt idx="6">
                  <c:v>10.97</c:v>
                </c:pt>
                <c:pt idx="7">
                  <c:v>10.82</c:v>
                </c:pt>
                <c:pt idx="8">
                  <c:v>12.12</c:v>
                </c:pt>
                <c:pt idx="9">
                  <c:v>14.54</c:v>
                </c:pt>
                <c:pt idx="10">
                  <c:v>14.78</c:v>
                </c:pt>
                <c:pt idx="11">
                  <c:v>10.95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CB-4E3A-92FF-2E6FEBA8651B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Pohľadávky!$B$7:$B$18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Marec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August</c:v>
                </c:pt>
                <c:pt idx="8">
                  <c:v>September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Pohľadávky!$G$7:$G$18</c:f>
              <c:numCache>
                <c:formatCode>General</c:formatCode>
                <c:ptCount val="12"/>
                <c:pt idx="0">
                  <c:v>19.05</c:v>
                </c:pt>
                <c:pt idx="1">
                  <c:v>12.85</c:v>
                </c:pt>
                <c:pt idx="2">
                  <c:v>8.99</c:v>
                </c:pt>
                <c:pt idx="3">
                  <c:v>25.39</c:v>
                </c:pt>
                <c:pt idx="4">
                  <c:v>12.34</c:v>
                </c:pt>
                <c:pt idx="5">
                  <c:v>11.36</c:v>
                </c:pt>
                <c:pt idx="6">
                  <c:v>22.68</c:v>
                </c:pt>
                <c:pt idx="7">
                  <c:v>1.76</c:v>
                </c:pt>
                <c:pt idx="8">
                  <c:v>18.98</c:v>
                </c:pt>
                <c:pt idx="9">
                  <c:v>6.76</c:v>
                </c:pt>
                <c:pt idx="10">
                  <c:v>5.39</c:v>
                </c:pt>
                <c:pt idx="11">
                  <c:v>11.5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CB-4E3A-92FF-2E6FEBA8651B}"/>
            </c:ext>
          </c:extLst>
        </c:ser>
        <c:ser>
          <c:idx val="2"/>
          <c:order val="2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Pohľadávky!$B$7:$B$18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Marec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August</c:v>
                </c:pt>
                <c:pt idx="8">
                  <c:v>September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Pohľadávky!$H$7:$H$18</c:f>
              <c:numCache>
                <c:formatCode>General</c:formatCode>
                <c:ptCount val="12"/>
                <c:pt idx="0">
                  <c:v>5.9300000000000015</c:v>
                </c:pt>
                <c:pt idx="1">
                  <c:v>1.5099999999999998</c:v>
                </c:pt>
                <c:pt idx="2">
                  <c:v>-2.7099999999999991</c:v>
                </c:pt>
                <c:pt idx="3">
                  <c:v>12.24</c:v>
                </c:pt>
                <c:pt idx="4">
                  <c:v>0.33000000000000007</c:v>
                </c:pt>
                <c:pt idx="5">
                  <c:v>-0.23000000000000043</c:v>
                </c:pt>
                <c:pt idx="6">
                  <c:v>11.709999999999999</c:v>
                </c:pt>
                <c:pt idx="7">
                  <c:v>-9.06</c:v>
                </c:pt>
                <c:pt idx="8">
                  <c:v>6.8600000000000012</c:v>
                </c:pt>
                <c:pt idx="9">
                  <c:v>-7.7799999999999994</c:v>
                </c:pt>
                <c:pt idx="10">
                  <c:v>-9.39</c:v>
                </c:pt>
                <c:pt idx="11">
                  <c:v>0.55000000000000071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CB-4E3A-92FF-2E6FEBA86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5687391"/>
        <c:axId val="595665759"/>
      </c:lineChart>
      <c:catAx>
        <c:axId val="5956873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95665759"/>
        <c:crosses val="autoZero"/>
        <c:auto val="1"/>
        <c:lblAlgn val="ctr"/>
        <c:lblOffset val="100"/>
        <c:noMultiLvlLbl val="0"/>
      </c:catAx>
      <c:valAx>
        <c:axId val="595665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956873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4</xdr:row>
      <xdr:rowOff>19050</xdr:rowOff>
    </xdr:from>
    <xdr:to>
      <xdr:col>17</xdr:col>
      <xdr:colOff>381000</xdr:colOff>
      <xdr:row>17</xdr:row>
      <xdr:rowOff>152400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7</xdr:row>
      <xdr:rowOff>95250</xdr:rowOff>
    </xdr:from>
    <xdr:to>
      <xdr:col>10</xdr:col>
      <xdr:colOff>561975</xdr:colOff>
      <xdr:row>21</xdr:row>
      <xdr:rowOff>38100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247650</xdr:colOff>
      <xdr:row>4</xdr:row>
      <xdr:rowOff>104775</xdr:rowOff>
    </xdr:from>
    <xdr:to>
      <xdr:col>19</xdr:col>
      <xdr:colOff>571500</xdr:colOff>
      <xdr:row>17</xdr:row>
      <xdr:rowOff>190500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285750</xdr:colOff>
      <xdr:row>5</xdr:row>
      <xdr:rowOff>66675</xdr:rowOff>
    </xdr:from>
    <xdr:to>
      <xdr:col>11</xdr:col>
      <xdr:colOff>590550</xdr:colOff>
      <xdr:row>18</xdr:row>
      <xdr:rowOff>171450</xdr:rowOff>
    </xdr:to>
    <xdr:pic>
      <xdr:nvPicPr>
        <xdr:cNvPr id="3" name="Obrázo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1219200"/>
          <a:ext cx="4572000" cy="274320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noFill/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7540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4</xdr:row>
      <xdr:rowOff>190500</xdr:rowOff>
    </xdr:from>
    <xdr:to>
      <xdr:col>10</xdr:col>
      <xdr:colOff>428625</xdr:colOff>
      <xdr:row>18</xdr:row>
      <xdr:rowOff>114300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4</xdr:row>
      <xdr:rowOff>190500</xdr:rowOff>
    </xdr:from>
    <xdr:to>
      <xdr:col>18</xdr:col>
      <xdr:colOff>104775</xdr:colOff>
      <xdr:row>18</xdr:row>
      <xdr:rowOff>95250</xdr:rowOff>
    </xdr:to>
    <xdr:pic>
      <xdr:nvPicPr>
        <xdr:cNvPr id="3" name="Obrázo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66775"/>
          <a:ext cx="7124700" cy="312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400050</xdr:colOff>
      <xdr:row>19</xdr:row>
      <xdr:rowOff>152400</xdr:rowOff>
    </xdr:from>
    <xdr:to>
      <xdr:col>8</xdr:col>
      <xdr:colOff>400050</xdr:colOff>
      <xdr:row>39</xdr:row>
      <xdr:rowOff>19050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65"/>
  <sheetViews>
    <sheetView tabSelected="1" workbookViewId="0">
      <selection activeCell="E6" sqref="E6"/>
    </sheetView>
  </sheetViews>
  <sheetFormatPr defaultRowHeight="15.75" x14ac:dyDescent="0.25"/>
  <cols>
    <col min="1" max="1" width="9.140625" style="1"/>
    <col min="2" max="5" width="14" style="1" customWidth="1"/>
    <col min="6" max="6" width="9.140625" style="1"/>
    <col min="7" max="7" width="11.85546875" style="1" bestFit="1" customWidth="1"/>
    <col min="8" max="16384" width="9.140625" style="1"/>
  </cols>
  <sheetData>
    <row r="2" spans="2:5" ht="18.75" x14ac:dyDescent="0.3">
      <c r="B2" s="9" t="s">
        <v>27</v>
      </c>
    </row>
    <row r="3" spans="2:5" ht="18.75" x14ac:dyDescent="0.3">
      <c r="B3" s="9" t="s">
        <v>28</v>
      </c>
    </row>
    <row r="4" spans="2:5" ht="16.5" thickBot="1" x14ac:dyDescent="0.3"/>
    <row r="5" spans="2:5" ht="16.5" thickBot="1" x14ac:dyDescent="0.3">
      <c r="B5" s="10" t="s">
        <v>23</v>
      </c>
      <c r="C5" s="11" t="s">
        <v>24</v>
      </c>
      <c r="D5" s="11" t="s">
        <v>25</v>
      </c>
      <c r="E5" s="12" t="s">
        <v>26</v>
      </c>
    </row>
    <row r="6" spans="2:5" x14ac:dyDescent="0.25">
      <c r="B6" s="13">
        <v>43077</v>
      </c>
      <c r="C6" s="14" t="s">
        <v>21</v>
      </c>
      <c r="D6" s="14" t="s">
        <v>22</v>
      </c>
      <c r="E6" s="15">
        <v>16569.400000000001</v>
      </c>
    </row>
    <row r="7" spans="2:5" x14ac:dyDescent="0.25">
      <c r="B7" s="16">
        <v>43078</v>
      </c>
      <c r="C7" s="17" t="s">
        <v>21</v>
      </c>
      <c r="D7" s="17" t="s">
        <v>22</v>
      </c>
      <c r="E7" s="18">
        <v>15178.2</v>
      </c>
    </row>
    <row r="8" spans="2:5" x14ac:dyDescent="0.25">
      <c r="B8" s="16">
        <v>43079</v>
      </c>
      <c r="C8" s="17" t="s">
        <v>21</v>
      </c>
      <c r="D8" s="17" t="s">
        <v>22</v>
      </c>
      <c r="E8" s="18">
        <v>15455.4</v>
      </c>
    </row>
    <row r="9" spans="2:5" x14ac:dyDescent="0.25">
      <c r="B9" s="16">
        <v>43080</v>
      </c>
      <c r="C9" s="17" t="s">
        <v>21</v>
      </c>
      <c r="D9" s="17" t="s">
        <v>22</v>
      </c>
      <c r="E9" s="18">
        <v>16936.8</v>
      </c>
    </row>
    <row r="10" spans="2:5" x14ac:dyDescent="0.25">
      <c r="B10" s="16">
        <v>43081</v>
      </c>
      <c r="C10" s="17" t="s">
        <v>21</v>
      </c>
      <c r="D10" s="17" t="s">
        <v>22</v>
      </c>
      <c r="E10" s="18">
        <v>17415.400000000001</v>
      </c>
    </row>
    <row r="11" spans="2:5" x14ac:dyDescent="0.25">
      <c r="B11" s="16">
        <v>43082</v>
      </c>
      <c r="C11" s="17" t="s">
        <v>21</v>
      </c>
      <c r="D11" s="17" t="s">
        <v>22</v>
      </c>
      <c r="E11" s="18">
        <v>16408.2</v>
      </c>
    </row>
    <row r="12" spans="2:5" x14ac:dyDescent="0.25">
      <c r="B12" s="16">
        <v>43083</v>
      </c>
      <c r="C12" s="17" t="s">
        <v>21</v>
      </c>
      <c r="D12" s="17" t="s">
        <v>22</v>
      </c>
      <c r="E12" s="18">
        <v>16564</v>
      </c>
    </row>
    <row r="13" spans="2:5" x14ac:dyDescent="0.25">
      <c r="B13" s="16">
        <v>43084</v>
      </c>
      <c r="C13" s="17" t="s">
        <v>21</v>
      </c>
      <c r="D13" s="17" t="s">
        <v>22</v>
      </c>
      <c r="E13" s="18">
        <v>17706.900000000001</v>
      </c>
    </row>
    <row r="14" spans="2:5" x14ac:dyDescent="0.25">
      <c r="B14" s="16">
        <v>43085</v>
      </c>
      <c r="C14" s="17" t="s">
        <v>21</v>
      </c>
      <c r="D14" s="17" t="s">
        <v>22</v>
      </c>
      <c r="E14" s="18">
        <v>19497.400000000001</v>
      </c>
    </row>
    <row r="15" spans="2:5" x14ac:dyDescent="0.25">
      <c r="B15" s="16">
        <v>43086</v>
      </c>
      <c r="C15" s="17" t="s">
        <v>21</v>
      </c>
      <c r="D15" s="17" t="s">
        <v>22</v>
      </c>
      <c r="E15" s="18">
        <v>19140.8</v>
      </c>
    </row>
    <row r="16" spans="2:5" x14ac:dyDescent="0.25">
      <c r="B16" s="16">
        <v>43087</v>
      </c>
      <c r="C16" s="17" t="s">
        <v>21</v>
      </c>
      <c r="D16" s="17" t="s">
        <v>22</v>
      </c>
      <c r="E16" s="18">
        <v>19114.2</v>
      </c>
    </row>
    <row r="17" spans="2:5" x14ac:dyDescent="0.25">
      <c r="B17" s="16">
        <v>43088</v>
      </c>
      <c r="C17" s="17" t="s">
        <v>21</v>
      </c>
      <c r="D17" s="17" t="s">
        <v>22</v>
      </c>
      <c r="E17" s="18">
        <v>17776.7</v>
      </c>
    </row>
    <row r="18" spans="2:5" x14ac:dyDescent="0.25">
      <c r="B18" s="16">
        <v>43089</v>
      </c>
      <c r="C18" s="17" t="s">
        <v>21</v>
      </c>
      <c r="D18" s="17" t="s">
        <v>22</v>
      </c>
      <c r="E18" s="18">
        <v>16624.599999999999</v>
      </c>
    </row>
    <row r="19" spans="2:5" x14ac:dyDescent="0.25">
      <c r="B19" s="16">
        <v>43090</v>
      </c>
      <c r="C19" s="17" t="s">
        <v>21</v>
      </c>
      <c r="D19" s="17" t="s">
        <v>22</v>
      </c>
      <c r="E19" s="18">
        <v>15802.9</v>
      </c>
    </row>
    <row r="20" spans="2:5" x14ac:dyDescent="0.25">
      <c r="B20" s="16">
        <v>43091</v>
      </c>
      <c r="C20" s="17" t="s">
        <v>21</v>
      </c>
      <c r="D20" s="17" t="s">
        <v>22</v>
      </c>
      <c r="E20" s="18">
        <v>13831.8</v>
      </c>
    </row>
    <row r="21" spans="2:5" x14ac:dyDescent="0.25">
      <c r="B21" s="16">
        <v>43092</v>
      </c>
      <c r="C21" s="17" t="s">
        <v>21</v>
      </c>
      <c r="D21" s="17" t="s">
        <v>22</v>
      </c>
      <c r="E21" s="18">
        <v>14699.2</v>
      </c>
    </row>
    <row r="22" spans="2:5" x14ac:dyDescent="0.25">
      <c r="B22" s="16">
        <v>43093</v>
      </c>
      <c r="C22" s="17" t="s">
        <v>21</v>
      </c>
      <c r="D22" s="17" t="s">
        <v>22</v>
      </c>
      <c r="E22" s="18">
        <v>13925.8</v>
      </c>
    </row>
    <row r="23" spans="2:5" x14ac:dyDescent="0.25">
      <c r="B23" s="16">
        <v>43094</v>
      </c>
      <c r="C23" s="17" t="s">
        <v>21</v>
      </c>
      <c r="D23" s="17" t="s">
        <v>22</v>
      </c>
      <c r="E23" s="18">
        <v>14026.6</v>
      </c>
    </row>
    <row r="24" spans="2:5" x14ac:dyDescent="0.25">
      <c r="B24" s="16">
        <v>43095</v>
      </c>
      <c r="C24" s="17" t="s">
        <v>21</v>
      </c>
      <c r="D24" s="17" t="s">
        <v>22</v>
      </c>
      <c r="E24" s="18">
        <v>16099.8</v>
      </c>
    </row>
    <row r="25" spans="2:5" x14ac:dyDescent="0.25">
      <c r="B25" s="16">
        <v>43096</v>
      </c>
      <c r="C25" s="17" t="s">
        <v>21</v>
      </c>
      <c r="D25" s="17" t="s">
        <v>22</v>
      </c>
      <c r="E25" s="18">
        <v>15838.5</v>
      </c>
    </row>
    <row r="26" spans="2:5" x14ac:dyDescent="0.25">
      <c r="B26" s="16">
        <v>43097</v>
      </c>
      <c r="C26" s="17" t="s">
        <v>21</v>
      </c>
      <c r="D26" s="17" t="s">
        <v>22</v>
      </c>
      <c r="E26" s="18">
        <v>14606.5</v>
      </c>
    </row>
    <row r="27" spans="2:5" x14ac:dyDescent="0.25">
      <c r="B27" s="16">
        <v>43098</v>
      </c>
      <c r="C27" s="17" t="s">
        <v>21</v>
      </c>
      <c r="D27" s="17" t="s">
        <v>22</v>
      </c>
      <c r="E27" s="18">
        <v>14656.2</v>
      </c>
    </row>
    <row r="28" spans="2:5" x14ac:dyDescent="0.25">
      <c r="B28" s="16">
        <v>43099</v>
      </c>
      <c r="C28" s="17" t="s">
        <v>21</v>
      </c>
      <c r="D28" s="17" t="s">
        <v>22</v>
      </c>
      <c r="E28" s="18">
        <v>12952.2</v>
      </c>
    </row>
    <row r="29" spans="2:5" x14ac:dyDescent="0.25">
      <c r="B29" s="16">
        <v>43100</v>
      </c>
      <c r="C29" s="17" t="s">
        <v>21</v>
      </c>
      <c r="D29" s="17" t="s">
        <v>22</v>
      </c>
      <c r="E29" s="18">
        <v>14156.4</v>
      </c>
    </row>
    <row r="30" spans="2:5" x14ac:dyDescent="0.25">
      <c r="B30" s="16">
        <v>43101</v>
      </c>
      <c r="C30" s="17" t="s">
        <v>21</v>
      </c>
      <c r="D30" s="17" t="s">
        <v>22</v>
      </c>
      <c r="E30" s="18">
        <v>13657.2</v>
      </c>
    </row>
    <row r="31" spans="2:5" x14ac:dyDescent="0.25">
      <c r="B31" s="16">
        <v>43102</v>
      </c>
      <c r="C31" s="17" t="s">
        <v>21</v>
      </c>
      <c r="D31" s="17" t="s">
        <v>22</v>
      </c>
      <c r="E31" s="18">
        <v>14982.1</v>
      </c>
    </row>
    <row r="32" spans="2:5" x14ac:dyDescent="0.25">
      <c r="B32" s="16">
        <v>43103</v>
      </c>
      <c r="C32" s="17" t="s">
        <v>21</v>
      </c>
      <c r="D32" s="17" t="s">
        <v>22</v>
      </c>
      <c r="E32" s="18">
        <v>15201</v>
      </c>
    </row>
    <row r="33" spans="2:5" x14ac:dyDescent="0.25">
      <c r="B33" s="16">
        <v>43104</v>
      </c>
      <c r="C33" s="17" t="s">
        <v>21</v>
      </c>
      <c r="D33" s="17" t="s">
        <v>22</v>
      </c>
      <c r="E33" s="18">
        <v>15599.2</v>
      </c>
    </row>
    <row r="34" spans="2:5" x14ac:dyDescent="0.25">
      <c r="B34" s="16">
        <v>43105</v>
      </c>
      <c r="C34" s="17" t="s">
        <v>21</v>
      </c>
      <c r="D34" s="17" t="s">
        <v>22</v>
      </c>
      <c r="E34" s="18">
        <v>17429.5</v>
      </c>
    </row>
    <row r="35" spans="2:5" x14ac:dyDescent="0.25">
      <c r="B35" s="16">
        <v>43106</v>
      </c>
      <c r="C35" s="17" t="s">
        <v>21</v>
      </c>
      <c r="D35" s="17" t="s">
        <v>22</v>
      </c>
      <c r="E35" s="18">
        <v>17527</v>
      </c>
    </row>
    <row r="36" spans="2:5" x14ac:dyDescent="0.25">
      <c r="B36" s="16">
        <v>43107</v>
      </c>
      <c r="C36" s="17" t="s">
        <v>21</v>
      </c>
      <c r="D36" s="17" t="s">
        <v>22</v>
      </c>
      <c r="E36" s="18">
        <v>16477.599999999999</v>
      </c>
    </row>
    <row r="37" spans="2:5" x14ac:dyDescent="0.25">
      <c r="B37" s="16">
        <v>43108</v>
      </c>
      <c r="C37" s="17" t="s">
        <v>21</v>
      </c>
      <c r="D37" s="17" t="s">
        <v>22</v>
      </c>
      <c r="E37" s="18">
        <v>15170.1</v>
      </c>
    </row>
    <row r="38" spans="2:5" x14ac:dyDescent="0.25">
      <c r="B38" s="16">
        <v>43109</v>
      </c>
      <c r="C38" s="17" t="s">
        <v>21</v>
      </c>
      <c r="D38" s="17" t="s">
        <v>22</v>
      </c>
      <c r="E38" s="18">
        <v>14595.4</v>
      </c>
    </row>
    <row r="39" spans="2:5" x14ac:dyDescent="0.25">
      <c r="B39" s="16">
        <v>43110</v>
      </c>
      <c r="C39" s="17" t="s">
        <v>21</v>
      </c>
      <c r="D39" s="17" t="s">
        <v>22</v>
      </c>
      <c r="E39" s="18">
        <v>14973.3</v>
      </c>
    </row>
    <row r="40" spans="2:5" x14ac:dyDescent="0.25">
      <c r="B40" s="16">
        <v>43111</v>
      </c>
      <c r="C40" s="17" t="s">
        <v>21</v>
      </c>
      <c r="D40" s="17" t="s">
        <v>22</v>
      </c>
      <c r="E40" s="18">
        <v>13405.8</v>
      </c>
    </row>
    <row r="41" spans="2:5" x14ac:dyDescent="0.25">
      <c r="B41" s="16">
        <v>43112</v>
      </c>
      <c r="C41" s="17" t="s">
        <v>21</v>
      </c>
      <c r="D41" s="17" t="s">
        <v>22</v>
      </c>
      <c r="E41" s="18">
        <v>13980.6</v>
      </c>
    </row>
    <row r="42" spans="2:5" x14ac:dyDescent="0.25">
      <c r="B42" s="16">
        <v>43113</v>
      </c>
      <c r="C42" s="17" t="s">
        <v>21</v>
      </c>
      <c r="D42" s="17" t="s">
        <v>22</v>
      </c>
      <c r="E42" s="18">
        <v>14360.2</v>
      </c>
    </row>
    <row r="43" spans="2:5" x14ac:dyDescent="0.25">
      <c r="B43" s="16">
        <v>43114</v>
      </c>
      <c r="C43" s="17" t="s">
        <v>21</v>
      </c>
      <c r="D43" s="17" t="s">
        <v>22</v>
      </c>
      <c r="E43" s="18">
        <v>13772</v>
      </c>
    </row>
    <row r="44" spans="2:5" x14ac:dyDescent="0.25">
      <c r="B44" s="16">
        <v>43115</v>
      </c>
      <c r="C44" s="17" t="s">
        <v>21</v>
      </c>
      <c r="D44" s="17" t="s">
        <v>22</v>
      </c>
      <c r="E44" s="18">
        <v>13819.8</v>
      </c>
    </row>
    <row r="45" spans="2:5" x14ac:dyDescent="0.25">
      <c r="B45" s="16">
        <v>43116</v>
      </c>
      <c r="C45" s="17" t="s">
        <v>21</v>
      </c>
      <c r="D45" s="17" t="s">
        <v>22</v>
      </c>
      <c r="E45" s="18">
        <v>11490.5</v>
      </c>
    </row>
    <row r="46" spans="2:5" x14ac:dyDescent="0.25">
      <c r="B46" s="16">
        <v>43117</v>
      </c>
      <c r="C46" s="17" t="s">
        <v>21</v>
      </c>
      <c r="D46" s="17" t="s">
        <v>22</v>
      </c>
      <c r="E46" s="18">
        <v>11188.6</v>
      </c>
    </row>
    <row r="47" spans="2:5" x14ac:dyDescent="0.25">
      <c r="B47" s="16">
        <v>43118</v>
      </c>
      <c r="C47" s="17" t="s">
        <v>21</v>
      </c>
      <c r="D47" s="17" t="s">
        <v>22</v>
      </c>
      <c r="E47" s="18">
        <v>11474.9</v>
      </c>
    </row>
    <row r="48" spans="2:5" x14ac:dyDescent="0.25">
      <c r="B48" s="16">
        <v>43119</v>
      </c>
      <c r="C48" s="17" t="s">
        <v>21</v>
      </c>
      <c r="D48" s="17" t="s">
        <v>22</v>
      </c>
      <c r="E48" s="18">
        <v>11607.4</v>
      </c>
    </row>
    <row r="49" spans="2:5" x14ac:dyDescent="0.25">
      <c r="B49" s="16">
        <v>43120</v>
      </c>
      <c r="C49" s="17" t="s">
        <v>21</v>
      </c>
      <c r="D49" s="17" t="s">
        <v>22</v>
      </c>
      <c r="E49" s="18">
        <v>12899.2</v>
      </c>
    </row>
    <row r="50" spans="2:5" x14ac:dyDescent="0.25">
      <c r="B50" s="16">
        <v>43121</v>
      </c>
      <c r="C50" s="17" t="s">
        <v>21</v>
      </c>
      <c r="D50" s="17" t="s">
        <v>22</v>
      </c>
      <c r="E50" s="18">
        <v>11600.1</v>
      </c>
    </row>
    <row r="51" spans="2:5" x14ac:dyDescent="0.25">
      <c r="B51" s="16">
        <v>43122</v>
      </c>
      <c r="C51" s="17" t="s">
        <v>21</v>
      </c>
      <c r="D51" s="17" t="s">
        <v>22</v>
      </c>
      <c r="E51" s="18">
        <v>10931.4</v>
      </c>
    </row>
    <row r="52" spans="2:5" x14ac:dyDescent="0.25">
      <c r="B52" s="16">
        <v>43123</v>
      </c>
      <c r="C52" s="17" t="s">
        <v>21</v>
      </c>
      <c r="D52" s="17" t="s">
        <v>22</v>
      </c>
      <c r="E52" s="18">
        <v>10868.4</v>
      </c>
    </row>
    <row r="53" spans="2:5" x14ac:dyDescent="0.25">
      <c r="B53" s="16">
        <v>43124</v>
      </c>
      <c r="C53" s="17" t="s">
        <v>21</v>
      </c>
      <c r="D53" s="17" t="s">
        <v>22</v>
      </c>
      <c r="E53" s="18">
        <v>11359.4</v>
      </c>
    </row>
    <row r="54" spans="2:5" x14ac:dyDescent="0.25">
      <c r="B54" s="16">
        <v>43125</v>
      </c>
      <c r="C54" s="17" t="s">
        <v>21</v>
      </c>
      <c r="D54" s="17" t="s">
        <v>22</v>
      </c>
      <c r="E54" s="18">
        <v>11259.4</v>
      </c>
    </row>
    <row r="55" spans="2:5" x14ac:dyDescent="0.25">
      <c r="B55" s="16">
        <v>43126</v>
      </c>
      <c r="C55" s="17" t="s">
        <v>21</v>
      </c>
      <c r="D55" s="17" t="s">
        <v>22</v>
      </c>
      <c r="E55" s="18">
        <v>11171.4</v>
      </c>
    </row>
    <row r="56" spans="2:5" x14ac:dyDescent="0.25">
      <c r="B56" s="16">
        <v>43127</v>
      </c>
      <c r="C56" s="17" t="s">
        <v>21</v>
      </c>
      <c r="D56" s="17" t="s">
        <v>22</v>
      </c>
      <c r="E56" s="18">
        <v>11440.7</v>
      </c>
    </row>
    <row r="57" spans="2:5" x14ac:dyDescent="0.25">
      <c r="B57" s="16">
        <v>43128</v>
      </c>
      <c r="C57" s="17" t="s">
        <v>21</v>
      </c>
      <c r="D57" s="17" t="s">
        <v>22</v>
      </c>
      <c r="E57" s="18">
        <v>11786.3</v>
      </c>
    </row>
    <row r="58" spans="2:5" x14ac:dyDescent="0.25">
      <c r="B58" s="16">
        <v>43129</v>
      </c>
      <c r="C58" s="17" t="s">
        <v>21</v>
      </c>
      <c r="D58" s="17" t="s">
        <v>22</v>
      </c>
      <c r="E58" s="18">
        <v>11296.4</v>
      </c>
    </row>
    <row r="59" spans="2:5" x14ac:dyDescent="0.25">
      <c r="B59" s="16">
        <v>43130</v>
      </c>
      <c r="C59" s="17" t="s">
        <v>21</v>
      </c>
      <c r="D59" s="17" t="s">
        <v>22</v>
      </c>
      <c r="E59" s="18">
        <v>10106.299999999999</v>
      </c>
    </row>
    <row r="60" spans="2:5" x14ac:dyDescent="0.25">
      <c r="B60" s="16">
        <v>43131</v>
      </c>
      <c r="C60" s="17" t="s">
        <v>21</v>
      </c>
      <c r="D60" s="17" t="s">
        <v>22</v>
      </c>
      <c r="E60" s="18">
        <v>10221.1</v>
      </c>
    </row>
    <row r="61" spans="2:5" x14ac:dyDescent="0.25">
      <c r="B61" s="16">
        <v>43132</v>
      </c>
      <c r="C61" s="17" t="s">
        <v>21</v>
      </c>
      <c r="D61" s="17" t="s">
        <v>22</v>
      </c>
      <c r="E61" s="18">
        <v>9170.5400000000009</v>
      </c>
    </row>
    <row r="62" spans="2:5" x14ac:dyDescent="0.25">
      <c r="B62" s="16">
        <v>43133</v>
      </c>
      <c r="C62" s="17" t="s">
        <v>21</v>
      </c>
      <c r="D62" s="17" t="s">
        <v>22</v>
      </c>
      <c r="E62" s="18">
        <v>8830.75</v>
      </c>
    </row>
    <row r="63" spans="2:5" x14ac:dyDescent="0.25">
      <c r="B63" s="16">
        <v>43134</v>
      </c>
      <c r="C63" s="17" t="s">
        <v>21</v>
      </c>
      <c r="D63" s="17" t="s">
        <v>22</v>
      </c>
      <c r="E63" s="18">
        <v>9174.91</v>
      </c>
    </row>
    <row r="64" spans="2:5" x14ac:dyDescent="0.25">
      <c r="B64" s="16">
        <v>43135</v>
      </c>
      <c r="C64" s="17" t="s">
        <v>21</v>
      </c>
      <c r="D64" s="17" t="s">
        <v>22</v>
      </c>
      <c r="E64" s="18">
        <v>8277.01</v>
      </c>
    </row>
    <row r="65" spans="2:5" ht="16.5" thickBot="1" x14ac:dyDescent="0.3">
      <c r="B65" s="19">
        <v>43136</v>
      </c>
      <c r="C65" s="20" t="s">
        <v>21</v>
      </c>
      <c r="D65" s="20" t="s">
        <v>22</v>
      </c>
      <c r="E65" s="21">
        <v>6955.27</v>
      </c>
    </row>
  </sheetData>
  <sortState ref="B6:E65">
    <sortCondition ref="B6:B65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7"/>
  <sheetViews>
    <sheetView topLeftCell="A2" workbookViewId="0">
      <selection activeCell="N7" sqref="N7"/>
    </sheetView>
  </sheetViews>
  <sheetFormatPr defaultRowHeight="15.75" x14ac:dyDescent="0.25"/>
  <cols>
    <col min="1" max="1" width="9.140625" style="1"/>
    <col min="2" max="2" width="14.140625" style="1" customWidth="1"/>
    <col min="3" max="3" width="13.42578125" style="1" customWidth="1"/>
    <col min="4" max="4" width="12.7109375" style="1" bestFit="1" customWidth="1"/>
    <col min="5" max="5" width="9.140625" style="1"/>
    <col min="6" max="6" width="23.7109375" style="1" bestFit="1" customWidth="1"/>
    <col min="7" max="16384" width="9.140625" style="1"/>
  </cols>
  <sheetData>
    <row r="2" spans="2:6" ht="18.75" x14ac:dyDescent="0.3">
      <c r="B2" s="9" t="s">
        <v>29</v>
      </c>
    </row>
    <row r="3" spans="2:6" ht="18.75" x14ac:dyDescent="0.3">
      <c r="B3" s="9" t="s">
        <v>33</v>
      </c>
    </row>
    <row r="4" spans="2:6" ht="18.75" x14ac:dyDescent="0.3">
      <c r="B4" s="9" t="s">
        <v>66</v>
      </c>
    </row>
    <row r="5" spans="2:6" ht="16.5" thickBot="1" x14ac:dyDescent="0.3"/>
    <row r="6" spans="2:6" ht="16.5" thickBot="1" x14ac:dyDescent="0.3">
      <c r="B6" s="30" t="s">
        <v>23</v>
      </c>
      <c r="C6" s="31" t="s">
        <v>32</v>
      </c>
      <c r="D6" s="32" t="s">
        <v>30</v>
      </c>
      <c r="F6" s="27" t="s">
        <v>31</v>
      </c>
    </row>
    <row r="7" spans="2:6" ht="16.5" thickBot="1" x14ac:dyDescent="0.3">
      <c r="B7" s="28">
        <v>43009</v>
      </c>
      <c r="C7" s="29">
        <v>11.1</v>
      </c>
      <c r="D7" s="34">
        <f>F7+C7</f>
        <v>1064.0999999999999</v>
      </c>
      <c r="F7" s="26">
        <v>1053</v>
      </c>
    </row>
    <row r="8" spans="2:6" x14ac:dyDescent="0.25">
      <c r="B8" s="23">
        <v>43010</v>
      </c>
      <c r="C8" s="22">
        <v>-0.1</v>
      </c>
      <c r="D8" s="35">
        <f>D7+C8</f>
        <v>1064</v>
      </c>
    </row>
    <row r="9" spans="2:6" x14ac:dyDescent="0.25">
      <c r="B9" s="23">
        <v>43011</v>
      </c>
      <c r="C9" s="22">
        <v>78.3</v>
      </c>
      <c r="D9" s="35">
        <f t="shared" ref="D9:D37" si="0">D8+C9</f>
        <v>1142.3</v>
      </c>
    </row>
    <row r="10" spans="2:6" x14ac:dyDescent="0.25">
      <c r="B10" s="23">
        <v>43012</v>
      </c>
      <c r="C10" s="22">
        <v>-45.3</v>
      </c>
      <c r="D10" s="35">
        <f t="shared" si="0"/>
        <v>1097</v>
      </c>
    </row>
    <row r="11" spans="2:6" x14ac:dyDescent="0.25">
      <c r="B11" s="23">
        <v>43013</v>
      </c>
      <c r="C11" s="22">
        <v>76.2</v>
      </c>
      <c r="D11" s="35">
        <f t="shared" si="0"/>
        <v>1173.2</v>
      </c>
    </row>
    <row r="12" spans="2:6" x14ac:dyDescent="0.25">
      <c r="B12" s="23">
        <v>43014</v>
      </c>
      <c r="C12" s="22">
        <v>-61.9</v>
      </c>
      <c r="D12" s="35">
        <f t="shared" si="0"/>
        <v>1111.3</v>
      </c>
    </row>
    <row r="13" spans="2:6" x14ac:dyDescent="0.25">
      <c r="B13" s="23">
        <v>43015</v>
      </c>
      <c r="C13" s="22">
        <v>19.899999999999999</v>
      </c>
      <c r="D13" s="35">
        <f t="shared" si="0"/>
        <v>1131.2</v>
      </c>
    </row>
    <row r="14" spans="2:6" x14ac:dyDescent="0.25">
      <c r="B14" s="23">
        <v>43016</v>
      </c>
      <c r="C14" s="22">
        <v>41.3</v>
      </c>
      <c r="D14" s="35">
        <f t="shared" si="0"/>
        <v>1172.5</v>
      </c>
    </row>
    <row r="15" spans="2:6" x14ac:dyDescent="0.25">
      <c r="B15" s="23">
        <v>43017</v>
      </c>
      <c r="C15" s="22">
        <v>46.5</v>
      </c>
      <c r="D15" s="35">
        <f t="shared" si="0"/>
        <v>1219</v>
      </c>
    </row>
    <row r="16" spans="2:6" x14ac:dyDescent="0.25">
      <c r="B16" s="23">
        <v>43018</v>
      </c>
      <c r="C16" s="22">
        <v>-90.9</v>
      </c>
      <c r="D16" s="35">
        <f t="shared" si="0"/>
        <v>1128.0999999999999</v>
      </c>
    </row>
    <row r="17" spans="2:4" x14ac:dyDescent="0.25">
      <c r="B17" s="23">
        <v>43019</v>
      </c>
      <c r="C17" s="22">
        <v>33.299999999999997</v>
      </c>
      <c r="D17" s="35">
        <f t="shared" si="0"/>
        <v>1161.3999999999999</v>
      </c>
    </row>
    <row r="18" spans="2:4" x14ac:dyDescent="0.25">
      <c r="B18" s="23">
        <v>43020</v>
      </c>
      <c r="C18" s="22">
        <v>52.6</v>
      </c>
      <c r="D18" s="35">
        <f t="shared" si="0"/>
        <v>1213.9999999999998</v>
      </c>
    </row>
    <row r="19" spans="2:4" x14ac:dyDescent="0.25">
      <c r="B19" s="23">
        <v>43021</v>
      </c>
      <c r="C19" s="22">
        <v>74.900000000000006</v>
      </c>
      <c r="D19" s="35">
        <f t="shared" si="0"/>
        <v>1288.8999999999999</v>
      </c>
    </row>
    <row r="20" spans="2:4" x14ac:dyDescent="0.25">
      <c r="B20" s="23">
        <v>43022</v>
      </c>
      <c r="C20" s="22">
        <v>59.6</v>
      </c>
      <c r="D20" s="35">
        <f t="shared" si="0"/>
        <v>1348.4999999999998</v>
      </c>
    </row>
    <row r="21" spans="2:4" x14ac:dyDescent="0.25">
      <c r="B21" s="23">
        <v>43023</v>
      </c>
      <c r="C21" s="22">
        <v>67.7</v>
      </c>
      <c r="D21" s="35">
        <f t="shared" si="0"/>
        <v>1416.1999999999998</v>
      </c>
    </row>
    <row r="22" spans="2:4" x14ac:dyDescent="0.25">
      <c r="B22" s="23">
        <v>43024</v>
      </c>
      <c r="C22" s="22">
        <v>30.2</v>
      </c>
      <c r="D22" s="35">
        <f t="shared" si="0"/>
        <v>1446.3999999999999</v>
      </c>
    </row>
    <row r="23" spans="2:4" x14ac:dyDescent="0.25">
      <c r="B23" s="23">
        <v>43025</v>
      </c>
      <c r="C23" s="22">
        <v>3.1</v>
      </c>
      <c r="D23" s="35">
        <f t="shared" si="0"/>
        <v>1449.4999999999998</v>
      </c>
    </row>
    <row r="24" spans="2:4" x14ac:dyDescent="0.25">
      <c r="B24" s="23">
        <v>43026</v>
      </c>
      <c r="C24" s="22">
        <v>-81.5</v>
      </c>
      <c r="D24" s="35">
        <f t="shared" si="0"/>
        <v>1367.9999999999998</v>
      </c>
    </row>
    <row r="25" spans="2:4" x14ac:dyDescent="0.25">
      <c r="B25" s="23">
        <v>43027</v>
      </c>
      <c r="C25" s="22">
        <v>96.8</v>
      </c>
      <c r="D25" s="35">
        <f t="shared" si="0"/>
        <v>1464.7999999999997</v>
      </c>
    </row>
    <row r="26" spans="2:4" x14ac:dyDescent="0.25">
      <c r="B26" s="23">
        <v>43028</v>
      </c>
      <c r="C26" s="22">
        <v>3.7</v>
      </c>
      <c r="D26" s="35">
        <f t="shared" si="0"/>
        <v>1468.4999999999998</v>
      </c>
    </row>
    <row r="27" spans="2:4" x14ac:dyDescent="0.25">
      <c r="B27" s="23">
        <v>43029</v>
      </c>
      <c r="C27" s="22">
        <v>-41.3</v>
      </c>
      <c r="D27" s="35">
        <f t="shared" si="0"/>
        <v>1427.1999999999998</v>
      </c>
    </row>
    <row r="28" spans="2:4" x14ac:dyDescent="0.25">
      <c r="B28" s="23">
        <v>43030</v>
      </c>
      <c r="C28" s="22">
        <v>-86.2</v>
      </c>
      <c r="D28" s="35">
        <f t="shared" si="0"/>
        <v>1340.9999999999998</v>
      </c>
    </row>
    <row r="29" spans="2:4" x14ac:dyDescent="0.25">
      <c r="B29" s="23">
        <v>43031</v>
      </c>
      <c r="C29" s="22">
        <v>8</v>
      </c>
      <c r="D29" s="35">
        <f t="shared" si="0"/>
        <v>1348.9999999999998</v>
      </c>
    </row>
    <row r="30" spans="2:4" x14ac:dyDescent="0.25">
      <c r="B30" s="23">
        <v>43032</v>
      </c>
      <c r="C30" s="22">
        <v>25.4</v>
      </c>
      <c r="D30" s="35">
        <f t="shared" si="0"/>
        <v>1374.3999999999999</v>
      </c>
    </row>
    <row r="31" spans="2:4" x14ac:dyDescent="0.25">
      <c r="B31" s="23">
        <v>43033</v>
      </c>
      <c r="C31" s="22">
        <v>97.4</v>
      </c>
      <c r="D31" s="35">
        <f t="shared" si="0"/>
        <v>1471.8</v>
      </c>
    </row>
    <row r="32" spans="2:4" x14ac:dyDescent="0.25">
      <c r="B32" s="23">
        <v>43034</v>
      </c>
      <c r="C32" s="22">
        <v>37.5</v>
      </c>
      <c r="D32" s="35">
        <f t="shared" si="0"/>
        <v>1509.3</v>
      </c>
    </row>
    <row r="33" spans="2:4" x14ac:dyDescent="0.25">
      <c r="B33" s="23">
        <v>43035</v>
      </c>
      <c r="C33" s="22">
        <v>70.400000000000006</v>
      </c>
      <c r="D33" s="35">
        <f t="shared" si="0"/>
        <v>1579.7</v>
      </c>
    </row>
    <row r="34" spans="2:4" x14ac:dyDescent="0.25">
      <c r="B34" s="23">
        <v>43036</v>
      </c>
      <c r="C34" s="22">
        <v>91.8</v>
      </c>
      <c r="D34" s="35">
        <f t="shared" si="0"/>
        <v>1671.5</v>
      </c>
    </row>
    <row r="35" spans="2:4" x14ac:dyDescent="0.25">
      <c r="B35" s="23">
        <v>43037</v>
      </c>
      <c r="C35" s="22">
        <v>-71.599999999999994</v>
      </c>
      <c r="D35" s="35">
        <f t="shared" si="0"/>
        <v>1599.9</v>
      </c>
    </row>
    <row r="36" spans="2:4" x14ac:dyDescent="0.25">
      <c r="B36" s="23">
        <v>43038</v>
      </c>
      <c r="C36" s="22">
        <v>-2.1</v>
      </c>
      <c r="D36" s="35">
        <f t="shared" si="0"/>
        <v>1597.8000000000002</v>
      </c>
    </row>
    <row r="37" spans="2:4" ht="16.5" thickBot="1" x14ac:dyDescent="0.3">
      <c r="B37" s="24">
        <v>43039</v>
      </c>
      <c r="C37" s="25">
        <v>38.4</v>
      </c>
      <c r="D37" s="36">
        <f t="shared" si="0"/>
        <v>1636.2000000000003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3"/>
  <sheetViews>
    <sheetView workbookViewId="0">
      <selection activeCell="I19" sqref="I19"/>
    </sheetView>
  </sheetViews>
  <sheetFormatPr defaultRowHeight="15.75" x14ac:dyDescent="0.25"/>
  <cols>
    <col min="1" max="1" width="9.140625" style="1"/>
    <col min="2" max="2" width="18.140625" style="1" customWidth="1"/>
    <col min="3" max="3" width="9.5703125" style="1" bestFit="1" customWidth="1"/>
    <col min="4" max="11" width="7.7109375" style="1" customWidth="1"/>
    <col min="12" max="16384" width="9.140625" style="1"/>
  </cols>
  <sheetData>
    <row r="2" spans="2:11" ht="18.75" x14ac:dyDescent="0.3">
      <c r="B2" s="9" t="s">
        <v>50</v>
      </c>
    </row>
    <row r="3" spans="2:11" ht="18.75" x14ac:dyDescent="0.3">
      <c r="B3" s="9" t="s">
        <v>52</v>
      </c>
    </row>
    <row r="4" spans="2:11" ht="18.75" x14ac:dyDescent="0.3">
      <c r="B4" s="9" t="s">
        <v>51</v>
      </c>
    </row>
    <row r="6" spans="2:11" ht="19.5" thickBot="1" x14ac:dyDescent="0.3">
      <c r="B6" s="33" t="s">
        <v>49</v>
      </c>
    </row>
    <row r="7" spans="2:11" x14ac:dyDescent="0.25">
      <c r="B7" s="51" t="s">
        <v>43</v>
      </c>
      <c r="C7" s="53" t="s">
        <v>34</v>
      </c>
      <c r="D7" s="53" t="s">
        <v>44</v>
      </c>
      <c r="E7" s="53"/>
      <c r="F7" s="53"/>
      <c r="G7" s="53"/>
      <c r="H7" s="53"/>
      <c r="I7" s="53"/>
      <c r="J7" s="53"/>
      <c r="K7" s="55"/>
    </row>
    <row r="8" spans="2:11" x14ac:dyDescent="0.25">
      <c r="B8" s="52"/>
      <c r="C8" s="54"/>
      <c r="D8" s="37" t="s">
        <v>35</v>
      </c>
      <c r="E8" s="37" t="s">
        <v>40</v>
      </c>
      <c r="F8" s="37" t="s">
        <v>41</v>
      </c>
      <c r="G8" s="37" t="s">
        <v>37</v>
      </c>
      <c r="H8" s="37" t="s">
        <v>42</v>
      </c>
      <c r="I8" s="37" t="s">
        <v>38</v>
      </c>
      <c r="J8" s="37" t="s">
        <v>36</v>
      </c>
      <c r="K8" s="38" t="s">
        <v>39</v>
      </c>
    </row>
    <row r="9" spans="2:11" x14ac:dyDescent="0.25">
      <c r="B9" s="48">
        <v>2017</v>
      </c>
      <c r="C9" s="39">
        <v>1360</v>
      </c>
      <c r="D9" s="39">
        <v>1896</v>
      </c>
      <c r="E9" s="40">
        <v>745</v>
      </c>
      <c r="F9" s="39">
        <v>1015</v>
      </c>
      <c r="G9" s="40">
        <v>663</v>
      </c>
      <c r="H9" s="40">
        <v>833</v>
      </c>
      <c r="I9" s="40">
        <v>740</v>
      </c>
      <c r="J9" s="40">
        <v>936</v>
      </c>
      <c r="K9" s="41">
        <v>864</v>
      </c>
    </row>
    <row r="10" spans="2:11" x14ac:dyDescent="0.25">
      <c r="B10" s="49" t="s">
        <v>45</v>
      </c>
      <c r="C10" s="42">
        <v>1332</v>
      </c>
      <c r="D10" s="42">
        <v>1873</v>
      </c>
      <c r="E10" s="43">
        <v>709</v>
      </c>
      <c r="F10" s="43">
        <v>953</v>
      </c>
      <c r="G10" s="43">
        <v>644</v>
      </c>
      <c r="H10" s="43">
        <v>806</v>
      </c>
      <c r="I10" s="43">
        <v>705</v>
      </c>
      <c r="J10" s="43">
        <v>912</v>
      </c>
      <c r="K10" s="44">
        <v>839</v>
      </c>
    </row>
    <row r="11" spans="2:11" x14ac:dyDescent="0.25">
      <c r="B11" s="49" t="s">
        <v>46</v>
      </c>
      <c r="C11" s="42">
        <v>1369</v>
      </c>
      <c r="D11" s="42">
        <v>1904</v>
      </c>
      <c r="E11" s="43">
        <v>768</v>
      </c>
      <c r="F11" s="43">
        <v>990</v>
      </c>
      <c r="G11" s="43">
        <v>668</v>
      </c>
      <c r="H11" s="43">
        <v>838</v>
      </c>
      <c r="I11" s="43">
        <v>744</v>
      </c>
      <c r="J11" s="43">
        <v>937</v>
      </c>
      <c r="K11" s="44">
        <v>866</v>
      </c>
    </row>
    <row r="12" spans="2:11" x14ac:dyDescent="0.25">
      <c r="B12" s="49" t="s">
        <v>47</v>
      </c>
      <c r="C12" s="42">
        <v>1378</v>
      </c>
      <c r="D12" s="42">
        <v>1901</v>
      </c>
      <c r="E12" s="43">
        <v>771</v>
      </c>
      <c r="F12" s="42">
        <v>1067</v>
      </c>
      <c r="G12" s="43">
        <v>681</v>
      </c>
      <c r="H12" s="43">
        <v>881</v>
      </c>
      <c r="I12" s="43">
        <v>771</v>
      </c>
      <c r="J12" s="43">
        <v>945</v>
      </c>
      <c r="K12" s="44">
        <v>883</v>
      </c>
    </row>
    <row r="13" spans="2:11" ht="16.5" thickBot="1" x14ac:dyDescent="0.3">
      <c r="B13" s="50" t="s">
        <v>48</v>
      </c>
      <c r="C13" s="45">
        <v>1360</v>
      </c>
      <c r="D13" s="45">
        <v>1905</v>
      </c>
      <c r="E13" s="46">
        <v>731</v>
      </c>
      <c r="F13" s="45">
        <v>1050</v>
      </c>
      <c r="G13" s="46">
        <v>658</v>
      </c>
      <c r="H13" s="46">
        <v>806</v>
      </c>
      <c r="I13" s="46">
        <v>740</v>
      </c>
      <c r="J13" s="46">
        <v>950</v>
      </c>
      <c r="K13" s="47">
        <v>868</v>
      </c>
    </row>
  </sheetData>
  <sortState ref="B10:K13">
    <sortCondition ref="B10:B13"/>
  </sortState>
  <mergeCells count="3">
    <mergeCell ref="B7:B8"/>
    <mergeCell ref="C7:C8"/>
    <mergeCell ref="D7:K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7"/>
  <sheetViews>
    <sheetView workbookViewId="0">
      <selection activeCell="N14" sqref="N14"/>
    </sheetView>
  </sheetViews>
  <sheetFormatPr defaultRowHeight="15.75" x14ac:dyDescent="0.25"/>
  <cols>
    <col min="1" max="1" width="9.140625" style="1"/>
    <col min="2" max="2" width="12.85546875" style="1" customWidth="1"/>
    <col min="3" max="3" width="18.42578125" style="59" bestFit="1" customWidth="1"/>
    <col min="4" max="16384" width="9.140625" style="1"/>
  </cols>
  <sheetData>
    <row r="2" spans="2:3" ht="18.75" x14ac:dyDescent="0.3">
      <c r="B2" s="9" t="s">
        <v>54</v>
      </c>
    </row>
    <row r="3" spans="2:3" ht="18.75" x14ac:dyDescent="0.3">
      <c r="B3" s="9" t="s">
        <v>55</v>
      </c>
    </row>
    <row r="4" spans="2:3" ht="18.75" x14ac:dyDescent="0.3">
      <c r="B4" s="9" t="s">
        <v>56</v>
      </c>
    </row>
    <row r="5" spans="2:3" ht="18.75" x14ac:dyDescent="0.3">
      <c r="B5" s="9"/>
    </row>
    <row r="6" spans="2:3" ht="18.75" x14ac:dyDescent="0.3">
      <c r="B6" s="9"/>
    </row>
    <row r="7" spans="2:3" x14ac:dyDescent="0.25">
      <c r="B7" s="58" t="s">
        <v>23</v>
      </c>
      <c r="C7" s="60" t="s">
        <v>53</v>
      </c>
    </row>
    <row r="8" spans="2:3" x14ac:dyDescent="0.25">
      <c r="B8" s="56">
        <v>43040</v>
      </c>
      <c r="C8" s="61">
        <v>-0.3</v>
      </c>
    </row>
    <row r="9" spans="2:3" x14ac:dyDescent="0.25">
      <c r="B9" s="56">
        <v>43041</v>
      </c>
      <c r="C9" s="61">
        <v>-0.8</v>
      </c>
    </row>
    <row r="10" spans="2:3" x14ac:dyDescent="0.25">
      <c r="B10" s="56">
        <v>43042</v>
      </c>
      <c r="C10" s="61">
        <v>4.4000000000000004</v>
      </c>
    </row>
    <row r="11" spans="2:3" x14ac:dyDescent="0.25">
      <c r="B11" s="56">
        <v>43043</v>
      </c>
      <c r="C11" s="61">
        <v>9.5</v>
      </c>
    </row>
    <row r="12" spans="2:3" x14ac:dyDescent="0.25">
      <c r="B12" s="56">
        <v>43044</v>
      </c>
      <c r="C12" s="61">
        <v>3.6</v>
      </c>
    </row>
    <row r="13" spans="2:3" x14ac:dyDescent="0.25">
      <c r="B13" s="56">
        <v>43045</v>
      </c>
      <c r="C13" s="61">
        <v>6.3</v>
      </c>
    </row>
    <row r="14" spans="2:3" x14ac:dyDescent="0.25">
      <c r="B14" s="56">
        <v>43046</v>
      </c>
      <c r="C14" s="61">
        <v>-0.7</v>
      </c>
    </row>
    <row r="15" spans="2:3" x14ac:dyDescent="0.25">
      <c r="B15" s="56">
        <v>43047</v>
      </c>
      <c r="C15" s="61">
        <v>8.4</v>
      </c>
    </row>
    <row r="16" spans="2:3" x14ac:dyDescent="0.25">
      <c r="B16" s="56">
        <v>43048</v>
      </c>
      <c r="C16" s="61">
        <v>-0.6</v>
      </c>
    </row>
    <row r="17" spans="2:3" x14ac:dyDescent="0.25">
      <c r="B17" s="56">
        <v>43049</v>
      </c>
      <c r="C17" s="61">
        <v>10.7</v>
      </c>
    </row>
    <row r="18" spans="2:3" x14ac:dyDescent="0.25">
      <c r="B18" s="56">
        <v>43050</v>
      </c>
      <c r="C18" s="61">
        <v>-1.1000000000000001</v>
      </c>
    </row>
    <row r="19" spans="2:3" x14ac:dyDescent="0.25">
      <c r="B19" s="56">
        <v>43051</v>
      </c>
      <c r="C19" s="61">
        <v>0.4</v>
      </c>
    </row>
    <row r="20" spans="2:3" x14ac:dyDescent="0.25">
      <c r="B20" s="56">
        <v>43052</v>
      </c>
      <c r="C20" s="61">
        <v>-2.8</v>
      </c>
    </row>
    <row r="21" spans="2:3" x14ac:dyDescent="0.25">
      <c r="B21" s="56">
        <v>43053</v>
      </c>
      <c r="C21" s="61">
        <v>1.3</v>
      </c>
    </row>
    <row r="22" spans="2:3" x14ac:dyDescent="0.25">
      <c r="B22" s="56">
        <v>43054</v>
      </c>
      <c r="C22" s="61">
        <v>-2.5</v>
      </c>
    </row>
    <row r="23" spans="2:3" x14ac:dyDescent="0.25">
      <c r="B23" s="56">
        <v>43055</v>
      </c>
      <c r="C23" s="61">
        <v>9.3000000000000007</v>
      </c>
    </row>
    <row r="24" spans="2:3" x14ac:dyDescent="0.25">
      <c r="B24" s="56">
        <v>43056</v>
      </c>
      <c r="C24" s="61">
        <v>1.2</v>
      </c>
    </row>
    <row r="25" spans="2:3" x14ac:dyDescent="0.25">
      <c r="B25" s="57">
        <v>43057</v>
      </c>
      <c r="C25" s="62">
        <v>0.7</v>
      </c>
    </row>
    <row r="26" spans="2:3" x14ac:dyDescent="0.25">
      <c r="B26" s="56">
        <v>43058</v>
      </c>
      <c r="C26" s="62">
        <v>-2.9</v>
      </c>
    </row>
    <row r="27" spans="2:3" x14ac:dyDescent="0.25">
      <c r="B27" s="57">
        <v>43059</v>
      </c>
      <c r="C27" s="62">
        <v>-0.2</v>
      </c>
    </row>
    <row r="28" spans="2:3" x14ac:dyDescent="0.25">
      <c r="B28" s="56">
        <v>43060</v>
      </c>
      <c r="C28" s="62">
        <v>-3.6</v>
      </c>
    </row>
    <row r="29" spans="2:3" x14ac:dyDescent="0.25">
      <c r="B29" s="57">
        <v>43061</v>
      </c>
      <c r="C29" s="62">
        <v>0.8</v>
      </c>
    </row>
    <row r="30" spans="2:3" x14ac:dyDescent="0.25">
      <c r="B30" s="56">
        <v>43062</v>
      </c>
      <c r="C30" s="62">
        <v>-1.4</v>
      </c>
    </row>
    <row r="31" spans="2:3" x14ac:dyDescent="0.25">
      <c r="B31" s="57">
        <v>43063</v>
      </c>
      <c r="C31" s="62">
        <v>-5</v>
      </c>
    </row>
    <row r="32" spans="2:3" x14ac:dyDescent="0.25">
      <c r="B32" s="56">
        <v>43064</v>
      </c>
      <c r="C32" s="62">
        <v>-0.7</v>
      </c>
    </row>
    <row r="33" spans="2:3" x14ac:dyDescent="0.25">
      <c r="B33" s="57">
        <v>43065</v>
      </c>
      <c r="C33" s="62">
        <v>-2.9</v>
      </c>
    </row>
    <row r="34" spans="2:3" x14ac:dyDescent="0.25">
      <c r="B34" s="56">
        <v>43066</v>
      </c>
      <c r="C34" s="62">
        <v>-1.2</v>
      </c>
    </row>
    <row r="35" spans="2:3" x14ac:dyDescent="0.25">
      <c r="B35" s="57">
        <v>43067</v>
      </c>
      <c r="C35" s="62">
        <v>-4.8</v>
      </c>
    </row>
    <row r="36" spans="2:3" x14ac:dyDescent="0.25">
      <c r="B36" s="56">
        <v>43068</v>
      </c>
      <c r="C36" s="62">
        <v>0.9</v>
      </c>
    </row>
    <row r="37" spans="2:3" x14ac:dyDescent="0.25">
      <c r="B37" s="57">
        <v>43069</v>
      </c>
      <c r="C37" s="62">
        <v>-4.3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9"/>
  <sheetViews>
    <sheetView workbookViewId="0">
      <selection activeCell="C14" sqref="C14"/>
    </sheetView>
  </sheetViews>
  <sheetFormatPr defaultRowHeight="15.75" x14ac:dyDescent="0.25"/>
  <cols>
    <col min="1" max="1" width="9.140625" style="1"/>
    <col min="2" max="2" width="14.28515625" style="1" customWidth="1"/>
    <col min="3" max="3" width="29.85546875" style="1" bestFit="1" customWidth="1"/>
    <col min="4" max="16384" width="9.140625" style="1"/>
  </cols>
  <sheetData>
    <row r="2" spans="2:3" ht="18.75" x14ac:dyDescent="0.3">
      <c r="B2" s="9" t="s">
        <v>57</v>
      </c>
    </row>
    <row r="3" spans="2:3" ht="18.75" x14ac:dyDescent="0.3">
      <c r="B3" s="9" t="s">
        <v>58</v>
      </c>
    </row>
    <row r="4" spans="2:3" ht="18.75" x14ac:dyDescent="0.3">
      <c r="B4" s="9" t="s">
        <v>63</v>
      </c>
    </row>
    <row r="5" spans="2:3" ht="16.5" thickBot="1" x14ac:dyDescent="0.3"/>
    <row r="6" spans="2:3" x14ac:dyDescent="0.25">
      <c r="B6" s="63" t="s">
        <v>59</v>
      </c>
      <c r="C6" s="64" t="s">
        <v>67</v>
      </c>
    </row>
    <row r="7" spans="2:3" x14ac:dyDescent="0.25">
      <c r="B7" s="65" t="s">
        <v>60</v>
      </c>
      <c r="C7" s="18">
        <v>3197</v>
      </c>
    </row>
    <row r="8" spans="2:3" x14ac:dyDescent="0.25">
      <c r="B8" s="65" t="s">
        <v>61</v>
      </c>
      <c r="C8" s="18">
        <v>2795</v>
      </c>
    </row>
    <row r="9" spans="2:3" ht="16.5" thickBot="1" x14ac:dyDescent="0.3">
      <c r="B9" s="66" t="s">
        <v>62</v>
      </c>
      <c r="C9" s="21">
        <v>279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19"/>
  <sheetViews>
    <sheetView workbookViewId="0">
      <selection activeCell="B18" sqref="B18"/>
    </sheetView>
  </sheetViews>
  <sheetFormatPr defaultRowHeight="15.75" x14ac:dyDescent="0.25"/>
  <cols>
    <col min="1" max="1" width="9.140625" style="1"/>
    <col min="2" max="2" width="12.28515625" style="1" bestFit="1" customWidth="1"/>
    <col min="3" max="9" width="17.85546875" style="1" customWidth="1"/>
    <col min="10" max="15" width="13.28515625" style="1" customWidth="1"/>
    <col min="16" max="16384" width="9.140625" style="1"/>
  </cols>
  <sheetData>
    <row r="2" spans="2:9" ht="18.75" x14ac:dyDescent="0.3">
      <c r="B2" s="9" t="s">
        <v>20</v>
      </c>
    </row>
    <row r="3" spans="2:9" ht="18.75" x14ac:dyDescent="0.3">
      <c r="B3" s="9" t="s">
        <v>64</v>
      </c>
    </row>
    <row r="4" spans="2:9" ht="18.75" x14ac:dyDescent="0.3">
      <c r="B4" s="9" t="s">
        <v>65</v>
      </c>
    </row>
    <row r="5" spans="2:9" ht="16.5" thickBot="1" x14ac:dyDescent="0.3"/>
    <row r="6" spans="2:9" s="2" customFormat="1" ht="47.25" x14ac:dyDescent="0.25">
      <c r="B6" s="5" t="s">
        <v>7</v>
      </c>
      <c r="C6" s="3" t="s">
        <v>0</v>
      </c>
      <c r="D6" s="3" t="s">
        <v>1</v>
      </c>
      <c r="E6" s="3" t="s">
        <v>2</v>
      </c>
      <c r="F6" s="3" t="s">
        <v>3</v>
      </c>
      <c r="G6" s="3" t="s">
        <v>4</v>
      </c>
      <c r="H6" s="3" t="s">
        <v>5</v>
      </c>
      <c r="I6" s="4" t="s">
        <v>6</v>
      </c>
    </row>
    <row r="7" spans="2:9" x14ac:dyDescent="0.25">
      <c r="B7" s="6" t="s">
        <v>8</v>
      </c>
      <c r="C7" s="7">
        <v>40</v>
      </c>
      <c r="D7" s="7">
        <v>30</v>
      </c>
      <c r="E7" s="7">
        <f>C7-D7</f>
        <v>10</v>
      </c>
      <c r="F7" s="7">
        <v>13.12</v>
      </c>
      <c r="G7" s="7">
        <v>19.05</v>
      </c>
      <c r="H7" s="7">
        <f>G7-F7</f>
        <v>5.9300000000000015</v>
      </c>
      <c r="I7" s="8">
        <v>100</v>
      </c>
    </row>
    <row r="8" spans="2:9" x14ac:dyDescent="0.25">
      <c r="B8" s="6" t="s">
        <v>9</v>
      </c>
      <c r="C8" s="7">
        <v>34</v>
      </c>
      <c r="D8" s="7">
        <v>16</v>
      </c>
      <c r="E8" s="7">
        <f t="shared" ref="E8:E18" si="0">C8-D8</f>
        <v>18</v>
      </c>
      <c r="F8" s="7">
        <v>11.34</v>
      </c>
      <c r="G8" s="7">
        <v>12.85</v>
      </c>
      <c r="H8" s="7">
        <f t="shared" ref="H8:H19" si="1">G8-F8</f>
        <v>1.5099999999999998</v>
      </c>
      <c r="I8" s="8">
        <v>123</v>
      </c>
    </row>
    <row r="9" spans="2:9" x14ac:dyDescent="0.25">
      <c r="B9" s="6" t="s">
        <v>10</v>
      </c>
      <c r="C9" s="7">
        <v>35</v>
      </c>
      <c r="D9" s="7">
        <v>34</v>
      </c>
      <c r="E9" s="7">
        <f t="shared" si="0"/>
        <v>1</v>
      </c>
      <c r="F9" s="7">
        <v>11.7</v>
      </c>
      <c r="G9" s="7">
        <v>8.99</v>
      </c>
      <c r="H9" s="7">
        <f t="shared" si="1"/>
        <v>-2.7099999999999991</v>
      </c>
      <c r="I9" s="8">
        <v>150</v>
      </c>
    </row>
    <row r="10" spans="2:9" x14ac:dyDescent="0.25">
      <c r="B10" s="6" t="s">
        <v>11</v>
      </c>
      <c r="C10" s="7">
        <v>35</v>
      </c>
      <c r="D10" s="7">
        <v>18</v>
      </c>
      <c r="E10" s="7">
        <f t="shared" si="0"/>
        <v>17</v>
      </c>
      <c r="F10" s="7">
        <v>13.15</v>
      </c>
      <c r="G10" s="7">
        <v>25.39</v>
      </c>
      <c r="H10" s="7">
        <f t="shared" si="1"/>
        <v>12.24</v>
      </c>
      <c r="I10" s="8">
        <v>86</v>
      </c>
    </row>
    <row r="11" spans="2:9" x14ac:dyDescent="0.25">
      <c r="B11" s="6" t="s">
        <v>12</v>
      </c>
      <c r="C11" s="7">
        <v>50</v>
      </c>
      <c r="D11" s="7">
        <v>41</v>
      </c>
      <c r="E11" s="7">
        <f t="shared" si="0"/>
        <v>9</v>
      </c>
      <c r="F11" s="7">
        <v>12.01</v>
      </c>
      <c r="G11" s="7">
        <v>12.34</v>
      </c>
      <c r="H11" s="7">
        <f t="shared" si="1"/>
        <v>0.33000000000000007</v>
      </c>
      <c r="I11" s="8">
        <v>91</v>
      </c>
    </row>
    <row r="12" spans="2:9" x14ac:dyDescent="0.25">
      <c r="B12" s="6" t="s">
        <v>13</v>
      </c>
      <c r="C12" s="7">
        <v>70</v>
      </c>
      <c r="D12" s="7">
        <v>59</v>
      </c>
      <c r="E12" s="7">
        <f t="shared" si="0"/>
        <v>11</v>
      </c>
      <c r="F12" s="7">
        <v>11.59</v>
      </c>
      <c r="G12" s="7">
        <v>11.36</v>
      </c>
      <c r="H12" s="7">
        <f t="shared" si="1"/>
        <v>-0.23000000000000043</v>
      </c>
      <c r="I12" s="8">
        <v>89</v>
      </c>
    </row>
    <row r="13" spans="2:9" x14ac:dyDescent="0.25">
      <c r="B13" s="6" t="s">
        <v>14</v>
      </c>
      <c r="C13" s="7">
        <v>46</v>
      </c>
      <c r="D13" s="7">
        <v>41</v>
      </c>
      <c r="E13" s="7">
        <f t="shared" si="0"/>
        <v>5</v>
      </c>
      <c r="F13" s="7">
        <v>10.97</v>
      </c>
      <c r="G13" s="7">
        <v>22.68</v>
      </c>
      <c r="H13" s="7">
        <f t="shared" si="1"/>
        <v>11.709999999999999</v>
      </c>
      <c r="I13" s="8">
        <v>109</v>
      </c>
    </row>
    <row r="14" spans="2:9" x14ac:dyDescent="0.25">
      <c r="B14" s="6" t="s">
        <v>15</v>
      </c>
      <c r="C14" s="7">
        <v>56</v>
      </c>
      <c r="D14" s="7">
        <v>56</v>
      </c>
      <c r="E14" s="7">
        <f t="shared" si="0"/>
        <v>0</v>
      </c>
      <c r="F14" s="7">
        <v>10.82</v>
      </c>
      <c r="G14" s="7">
        <v>1.76</v>
      </c>
      <c r="H14" s="7">
        <f t="shared" si="1"/>
        <v>-9.06</v>
      </c>
      <c r="I14" s="8">
        <v>107</v>
      </c>
    </row>
    <row r="15" spans="2:9" x14ac:dyDescent="0.25">
      <c r="B15" s="6" t="s">
        <v>16</v>
      </c>
      <c r="C15" s="7">
        <v>30</v>
      </c>
      <c r="D15" s="7">
        <v>15</v>
      </c>
      <c r="E15" s="7">
        <f t="shared" si="0"/>
        <v>15</v>
      </c>
      <c r="F15" s="7">
        <v>12.12</v>
      </c>
      <c r="G15" s="7">
        <v>18.98</v>
      </c>
      <c r="H15" s="7">
        <f t="shared" si="1"/>
        <v>6.8600000000000012</v>
      </c>
      <c r="I15" s="8">
        <v>144</v>
      </c>
    </row>
    <row r="16" spans="2:9" x14ac:dyDescent="0.25">
      <c r="B16" s="6" t="s">
        <v>17</v>
      </c>
      <c r="C16" s="7">
        <v>48</v>
      </c>
      <c r="D16" s="7">
        <v>41</v>
      </c>
      <c r="E16" s="7">
        <f t="shared" si="0"/>
        <v>7</v>
      </c>
      <c r="F16" s="7">
        <v>14.54</v>
      </c>
      <c r="G16" s="7">
        <v>6.76</v>
      </c>
      <c r="H16" s="7">
        <f t="shared" si="1"/>
        <v>-7.7799999999999994</v>
      </c>
      <c r="I16" s="8">
        <v>96</v>
      </c>
    </row>
    <row r="17" spans="2:9" x14ac:dyDescent="0.25">
      <c r="B17" s="6" t="s">
        <v>18</v>
      </c>
      <c r="C17" s="7">
        <v>62</v>
      </c>
      <c r="D17" s="7">
        <v>59</v>
      </c>
      <c r="E17" s="7">
        <f t="shared" si="0"/>
        <v>3</v>
      </c>
      <c r="F17" s="7">
        <v>14.78</v>
      </c>
      <c r="G17" s="7">
        <v>5.39</v>
      </c>
      <c r="H17" s="7">
        <f t="shared" si="1"/>
        <v>-9.39</v>
      </c>
      <c r="I17" s="8">
        <v>123</v>
      </c>
    </row>
    <row r="18" spans="2:9" ht="16.5" thickBot="1" x14ac:dyDescent="0.3">
      <c r="B18" s="67" t="s">
        <v>19</v>
      </c>
      <c r="C18" s="68">
        <v>42</v>
      </c>
      <c r="D18" s="68">
        <v>24</v>
      </c>
      <c r="E18" s="68">
        <f t="shared" si="0"/>
        <v>18</v>
      </c>
      <c r="F18" s="68">
        <v>10.95</v>
      </c>
      <c r="G18" s="68">
        <v>11.5</v>
      </c>
      <c r="H18" s="68">
        <f t="shared" si="1"/>
        <v>0.55000000000000071</v>
      </c>
      <c r="I18" s="69">
        <v>91</v>
      </c>
    </row>
    <row r="19" spans="2:9" ht="16.5" thickBot="1" x14ac:dyDescent="0.3">
      <c r="B19" s="70" t="s">
        <v>68</v>
      </c>
      <c r="C19" s="71">
        <f>SUM(C7:C18)</f>
        <v>548</v>
      </c>
      <c r="D19" s="71">
        <f t="shared" ref="D19:I19" si="2">SUM(D7:D18)</f>
        <v>434</v>
      </c>
      <c r="E19" s="71">
        <f t="shared" si="2"/>
        <v>114</v>
      </c>
      <c r="F19" s="71">
        <f>AVERAGE(F7:F18)</f>
        <v>12.257499999999999</v>
      </c>
      <c r="G19" s="71">
        <f>AVERAGE(G7:G18)</f>
        <v>13.087499999999999</v>
      </c>
      <c r="H19" s="71">
        <f>AVERAGE(H7:H18)</f>
        <v>0.82999999999999974</v>
      </c>
      <c r="I19" s="72">
        <f>MAX(I7:I18)</f>
        <v>150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Grafy</vt:lpstr>
      </vt:variant>
      <vt:variant>
        <vt:i4>1</vt:i4>
      </vt:variant>
    </vt:vector>
  </HeadingPairs>
  <TitlesOfParts>
    <vt:vector size="7" baseType="lpstr">
      <vt:lpstr>Bitcoin</vt:lpstr>
      <vt:lpstr>Stav na účte</vt:lpstr>
      <vt:lpstr>Priemerné ceny nehnuteľností</vt:lpstr>
      <vt:lpstr>Teplota</vt:lpstr>
      <vt:lpstr>Prehliadače</vt:lpstr>
      <vt:lpstr>Pohľadávky</vt:lpstr>
      <vt:lpstr>Teplota - graf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Rudko</dc:creator>
  <cp:lastModifiedBy>Rudko</cp:lastModifiedBy>
  <dcterms:created xsi:type="dcterms:W3CDTF">2017-11-09T15:15:38Z</dcterms:created>
  <dcterms:modified xsi:type="dcterms:W3CDTF">2018-02-12T21:47:46Z</dcterms:modified>
</cp:coreProperties>
</file>